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  <Override PartName="/xl/drawings/vmlDrawing1.vml" ContentType="application/vnd.openxmlformats-officedocument.vmlDrawing"/>
  <Override PartName="/xl/drawings/drawing1.xml" ContentType="application/vnd.openxmlformats-officedocument.drawing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600" firstSheet="0" activeTab="0"/>
  </bookViews>
  <sheets>
    <sheet name="Overview" sheetId="1" state="visible" r:id="rId3"/>
    <sheet name="Run of Show" sheetId="2" state="visible" r:id="rId4"/>
    <sheet name="Open Items" sheetId="3" state="visible" r:id="rId5"/>
    <sheet name="Change Log" sheetId="4" state="visible" r:id="rId6"/>
  </sheets>
  <definedNames>
    <definedName function="false" hidden="false" localSheetId="3" name="_xlnm.Print_Area" vbProcedure="false">'Change Log'!$A$1:$E$8</definedName>
    <definedName function="false" hidden="false" localSheetId="2" name="_xlnm.Print_Area" vbProcedure="false">'Open Items'!$A$1:$G$21</definedName>
    <definedName function="false" hidden="true" localSheetId="2" name="_xlnm._FilterDatabase" vbProcedure="false">'Open Items'!$A$2:$G$21</definedName>
    <definedName function="false" hidden="false" localSheetId="0" name="_xlnm.Print_Area" vbProcedure="false">Overview!$A$1:$K$16</definedName>
    <definedName function="false" hidden="false" localSheetId="1" name="_xlnm.Print_Area" vbProcedure="false">'Run of Show'!$A$1:$J$90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2.xml><?xml version="1.0" encoding="utf-8"?>
<comments xmlns="http://schemas.openxmlformats.org/spreadsheetml/2006/main" xmlns:mc="http://schemas.openxmlformats.org/markup-compatibility/2006" xmlns:xdr="http://schemas.openxmlformats.org/drawingml/2006/spreadsheetDrawing" xmlns:v2="http://schemas.openxmlformats.org/spreadsheetml/2006/main/v2" mc:Ignorable="v2">
  <authors>
    <author>ONE10</author>
  </authors>
  <commentList>
    <comment ref="E7" authorId="0">
      <text>
        <r>
          <rPr>
            <sz val="10"/>
            <rFont val="Arial"/>
            <family val="2"/>
          </rPr>
          <t xml:space="preserve">Source: One10_Durga_Puja_2026_Run_of_Show.xlsx, Run of Show row 7;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" authorId="0">
      <text>
        <r>
          <rPr>
            <sz val="10"/>
            <rFont val="Arial"/>
            <family val="2"/>
          </rPr>
          <t xml:space="preserve">Source: One10_Durga_Puja_2026_Run_of_Show.xlsx, Run of Show row 11;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9" authorId="0">
      <text>
        <r>
          <rPr>
            <sz val="10"/>
            <rFont val="Arial"/>
            <family val="2"/>
          </rPr>
          <t xml:space="preserve">Source: One10_Durga_Puja_2026_Run_of_Show.xlsx, Run of Show row 9;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10" authorId="0">
      <text>
        <r>
          <rPr>
            <sz val="10"/>
            <rFont val="Arial"/>
            <family val="2"/>
          </rPr>
          <t xml:space="preserve">Source: One10_Durga_Puja_2026_Run_of_Show.xlsx, Run of Show row 16;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11" authorId="0">
      <text>
        <r>
          <rPr>
            <sz val="10"/>
            <rFont val="Arial"/>
            <family val="2"/>
          </rPr>
          <t xml:space="preserve">Source: One10_Durga_Puja_2026_Run_of_Show.xlsx, Run of Show row 15;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12" authorId="0">
      <text>
        <r>
          <rPr>
            <sz val="10"/>
            <rFont val="Arial"/>
            <family val="2"/>
          </rPr>
          <t xml:space="preserve">Source: One10_Durga_Puja_2026_Run_of_Show.xlsx, Run of Show row 8;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13" authorId="0">
      <text>
        <r>
          <rPr>
            <sz val="10"/>
            <rFont val="Arial"/>
            <family val="2"/>
          </rPr>
          <t xml:space="preserve">Source: One10_Durga_Puja_2026_Run_of_Show.xlsx, Run of Show row 10;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14" authorId="0">
      <text>
        <r>
          <rPr>
            <sz val="10"/>
            <rFont val="Arial"/>
            <family val="2"/>
          </rPr>
          <t xml:space="preserve">Source: One10_Durga_Puja_2026_Run_of_Show.xlsx, Run of Show row 13;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15" authorId="0">
      <text>
        <r>
          <rPr>
            <sz val="10"/>
            <rFont val="Arial"/>
            <family val="2"/>
          </rPr>
          <t xml:space="preserve">Source: One10_Durga_Puja_2026_Run_of_Show.xlsx, Run of Show row 12;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0" authorId="0">
      <text>
        <r>
          <rPr>
            <sz val="10"/>
            <rFont val="Arial"/>
            <family val="2"/>
          </rPr>
          <t xml:space="preserve">Source: One10_Durga_Puja_2026_Run_of_Show.xlsx, Run of Show row 22;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1" authorId="0">
      <text>
        <r>
          <rPr>
            <sz val="10"/>
            <rFont val="Arial"/>
            <family val="2"/>
          </rPr>
          <t xml:space="preserve">Source: One10_Durga_Puja_2026_Run_of_Show.xlsx, Run of Show row 23;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2" authorId="0">
      <text>
        <r>
          <rPr>
            <sz val="10"/>
            <rFont val="Arial"/>
            <family val="2"/>
          </rPr>
          <t xml:space="preserve">Source: One10_Durga_Puja_2026_Run_of_Show.xlsx, Run of Show row 24;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3" authorId="0">
      <text>
        <r>
          <rPr>
            <sz val="10"/>
            <rFont val="Arial"/>
            <family val="2"/>
          </rPr>
          <t xml:space="preserve">Source: One10_Durga_Puja_2026_Run_of_Show.xlsx, Run of Show row 25;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4" authorId="0">
      <text>
        <r>
          <rPr>
            <sz val="10"/>
            <rFont val="Arial"/>
            <family val="2"/>
          </rPr>
          <t xml:space="preserve">Source: One10_Durga_Puja_2026_Run_of_Show.xlsx, Run of Show row 26;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5" authorId="0">
      <text>
        <r>
          <rPr>
            <sz val="10"/>
            <rFont val="Arial"/>
            <family val="2"/>
          </rPr>
          <t xml:space="preserve">Source: One10_Durga_Puja_2026_Run_of_Show.xlsx, Run of Show row 27;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6" authorId="0">
      <text>
        <r>
          <rPr>
            <sz val="10"/>
            <rFont val="Arial"/>
            <family val="2"/>
          </rPr>
          <t xml:space="preserve">Source: One10_Durga_Puja_2026_Run_of_Show.xlsx, Run of Show row 28;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27" authorId="0">
      <text>
        <r>
          <rPr>
            <sz val="10"/>
            <rFont val="Arial"/>
            <family val="2"/>
          </rPr>
          <t xml:space="preserve">Source: One10_Durga_Puja_2026_Run_of_Show.xlsx, Run of Show row 29;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2" authorId="0">
      <text>
        <r>
          <rPr>
            <sz val="10"/>
            <rFont val="Arial"/>
            <family val="2"/>
          </rPr>
          <t xml:space="preserve">Source: One10_Durga_Puja_2026_Run_of_Show.xlsx, Run of Show row 35;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3" authorId="0">
      <text>
        <r>
          <rPr>
            <sz val="10"/>
            <rFont val="Arial"/>
            <family val="2"/>
          </rPr>
          <t xml:space="preserve">Source: One10_Durga_Puja_2026_Run_of_Show.xlsx, Run of Show row 44;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4" authorId="0">
      <text>
        <r>
          <rPr>
            <sz val="10"/>
            <rFont val="Arial"/>
            <family val="2"/>
          </rPr>
          <t xml:space="preserve">Source: One10_Durga_Puja_2026_Run_of_Show.xlsx, Run of Show row 36;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5" authorId="0">
      <text>
        <r>
          <rPr>
            <sz val="10"/>
            <rFont val="Arial"/>
            <family val="2"/>
          </rPr>
          <t xml:space="preserve">Source: One10_Durga_Puja_2026_Run_of_Show.xlsx, Run of Show row 37;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6" authorId="0">
      <text>
        <r>
          <rPr>
            <sz val="10"/>
            <rFont val="Arial"/>
            <family val="2"/>
          </rPr>
          <t xml:space="preserve">Source: One10_Durga_Puja_2026_Run_of_Show.xlsx, Run of Show row 39;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7" authorId="0">
      <text>
        <r>
          <rPr>
            <sz val="10"/>
            <rFont val="Arial"/>
            <family val="2"/>
          </rPr>
          <t xml:space="preserve">Source: One10_Durga_Puja_2026_Run_of_Show.xlsx, Run of Show row 38;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8" authorId="0">
      <text>
        <r>
          <rPr>
            <sz val="10"/>
            <rFont val="Arial"/>
            <family val="2"/>
          </rPr>
          <t xml:space="preserve">Source: One10_Durga_Puja_2026_Run_of_Show.xlsx, Run of Show row 41;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39" authorId="0">
      <text>
        <r>
          <rPr>
            <sz val="10"/>
            <rFont val="Arial"/>
            <family val="2"/>
          </rPr>
          <t xml:space="preserve">Source: One10_Durga_Puja_2026_Run_of_Show.xlsx, Run of Show row 42;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40" authorId="0">
      <text>
        <r>
          <rPr>
            <sz val="10"/>
            <rFont val="Arial"/>
            <family val="2"/>
          </rPr>
          <t xml:space="preserve">Source: One10_Durga_Puja_2026_Run_of_Show.xlsx, Run of Show row 43;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41" authorId="0">
      <text>
        <r>
          <rPr>
            <sz val="10"/>
            <rFont val="Arial"/>
            <family val="2"/>
          </rPr>
          <t xml:space="preserve">Source: One10_Durga_Puja_2026_Run_of_Show.xlsx, Run of Show row 45;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42" authorId="0">
      <text>
        <r>
          <rPr>
            <sz val="10"/>
            <rFont val="Arial"/>
            <family val="2"/>
          </rPr>
          <t xml:space="preserve">Source: One10_Durga_Puja_2026_Run_of_Show.xlsx, Run of Show row 46;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43" authorId="0">
      <text>
        <r>
          <rPr>
            <sz val="10"/>
            <rFont val="Arial"/>
            <family val="2"/>
          </rPr>
          <t xml:space="preserve">Source: One10_Durga_Puja_2026_Run_of_Show.xlsx, Run of Show row 48;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44" authorId="0">
      <text>
        <r>
          <rPr>
            <sz val="10"/>
            <rFont val="Arial"/>
            <family val="2"/>
          </rPr>
          <t xml:space="preserve">Source: One10_Durga_Puja_2026_Run_of_Show.xlsx, Run of Show row 99;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45" authorId="0">
      <text>
        <r>
          <rPr>
            <sz val="10"/>
            <rFont val="Arial"/>
            <family val="2"/>
          </rPr>
          <t xml:space="preserve">Source: One10_Durga_Puja_2026_Run_of_Show.xlsx, Run of Show row 40;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2" authorId="0">
      <text>
        <r>
          <rPr>
            <sz val="10"/>
            <rFont val="Arial"/>
            <family val="2"/>
          </rPr>
          <t xml:space="preserve">Source: One10_Durga_Puja_2026_Run_of_Show.xlsx, Run of Show row 56;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3" authorId="0">
      <text>
        <r>
          <rPr>
            <sz val="10"/>
            <rFont val="Arial"/>
            <family val="2"/>
          </rPr>
          <t xml:space="preserve">Source: One10_Durga_Puja_2026_Run_of_Show.xlsx, Run of Show row 62;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4" authorId="0">
      <text>
        <r>
          <rPr>
            <sz val="10"/>
            <rFont val="Arial"/>
            <family val="2"/>
          </rPr>
          <t xml:space="preserve">Source: One10_Durga_Puja_2026_Run_of_Show.xlsx, Run of Show row 58;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5" authorId="0">
      <text>
        <r>
          <rPr>
            <sz val="10"/>
            <rFont val="Arial"/>
            <family val="2"/>
          </rPr>
          <t xml:space="preserve">Source: One10_Durga_Puja_2026_Run_of_Show.xlsx, Run of Show row 59;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6" authorId="0">
      <text>
        <r>
          <rPr>
            <sz val="10"/>
            <rFont val="Arial"/>
            <family val="2"/>
          </rPr>
          <t xml:space="preserve">Source: One10_Durga_Puja_2026_Run_of_Show.xlsx, Run of Show row 60;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7" authorId="0">
      <text>
        <r>
          <rPr>
            <sz val="10"/>
            <rFont val="Arial"/>
            <family val="2"/>
          </rPr>
          <t xml:space="preserve">Source: One10_Durga_Puja_2026_Run_of_Show.xlsx, Run of Show row 61;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8" authorId="0">
      <text>
        <r>
          <rPr>
            <sz val="10"/>
            <rFont val="Arial"/>
            <family val="2"/>
          </rPr>
          <t xml:space="preserve">Source: One10_Durga_Puja_2026_Run_of_Show.xlsx, Run of Show row 63;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59" authorId="0">
      <text>
        <r>
          <rPr>
            <sz val="10"/>
            <rFont val="Arial"/>
            <family val="2"/>
          </rPr>
          <t xml:space="preserve">Source: One10_Durga_Puja_2026_Run_of_Show.xlsx, Run of Show row 57;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60" authorId="0">
      <text>
        <r>
          <rPr>
            <sz val="10"/>
            <rFont val="Arial"/>
            <family val="2"/>
          </rPr>
          <t xml:space="preserve">Source: One10_Durga_Puja_2026_Run_of_Show.xlsx, Run of Show row 65;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67" authorId="0">
      <text>
        <r>
          <rPr>
            <sz val="10"/>
            <rFont val="Arial"/>
            <family val="2"/>
          </rPr>
          <t xml:space="preserve">Source: One10_Durga_Puja_2026_Run_of_Show.xlsx, Run of Show row 73;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68" authorId="0">
      <text>
        <r>
          <rPr>
            <sz val="10"/>
            <rFont val="Arial"/>
            <family val="2"/>
          </rPr>
          <t xml:space="preserve">Source: One10_Durga_Puja_2026_Run_of_Show.xlsx, Run of Show row 74;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69" authorId="0">
      <text>
        <r>
          <rPr>
            <sz val="10"/>
            <rFont val="Arial"/>
            <family val="2"/>
          </rPr>
          <t xml:space="preserve">Source: One10_Durga_Puja_2026_Run_of_Show.xlsx, Run of Show row 75;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70" authorId="0">
      <text>
        <r>
          <rPr>
            <sz val="10"/>
            <rFont val="Arial"/>
            <family val="2"/>
          </rPr>
          <t xml:space="preserve">Source: One10_Durga_Puja_2026_Run_of_Show.xlsx, Run of Show row 1001;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71" authorId="0">
      <text>
        <r>
          <rPr>
            <sz val="10"/>
            <rFont val="Arial"/>
            <family val="2"/>
          </rPr>
          <t xml:space="preserve">Source: One10_Durga_Puja_2026_Run_of_Show.xlsx, Run of Show row 76;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72" authorId="0">
      <text>
        <r>
          <rPr>
            <sz val="10"/>
            <rFont val="Arial"/>
            <family val="2"/>
          </rPr>
          <t xml:space="preserve">Source: One10_Durga_Puja_2026_Run_of_Show.xlsx, Run of Show row 77;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73" authorId="0">
      <text>
        <r>
          <rPr>
            <sz val="10"/>
            <rFont val="Arial"/>
            <family val="2"/>
          </rPr>
          <t xml:space="preserve">Source: One10_Durga_Puja_2026_Run_of_Show.xlsx, Run of Show row 79;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0" authorId="0">
      <text>
        <r>
          <rPr>
            <sz val="10"/>
            <rFont val="Arial"/>
            <family val="2"/>
          </rPr>
          <t xml:space="preserve">Source: One10_Durga_Puja_2026_Run_of_Show.xlsx, Run of Show row 93;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1" authorId="0">
      <text>
        <r>
          <rPr>
            <sz val="10"/>
            <rFont val="Arial"/>
            <family val="2"/>
          </rPr>
          <t xml:space="preserve">Source: One10_Durga_Puja_2026_Run_of_Show.xlsx, Run of Show row 94;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2" authorId="0">
      <text>
        <r>
          <rPr>
            <sz val="10"/>
            <rFont val="Arial"/>
            <family val="2"/>
          </rPr>
          <t xml:space="preserve">Source: One10_Durga_Puja_2026_Run_of_Show.xlsx, Run of Show row 95;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3" authorId="0">
      <text>
        <r>
          <rPr>
            <sz val="10"/>
            <rFont val="Arial"/>
            <family val="2"/>
          </rPr>
          <t xml:space="preserve">Source: One10_Durga_Puja_2026_Run_of_Show.xlsx, Run of Show row 96;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4" authorId="0">
      <text>
        <r>
          <rPr>
            <sz val="10"/>
            <rFont val="Arial"/>
            <family val="2"/>
          </rPr>
          <t xml:space="preserve">Source: One10_Durga_Puja_2026_Run_of_Show.xlsx, Run of Show row 1002;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  <comment ref="E85" authorId="0">
      <text>
        <r>
          <rPr>
            <sz val="10"/>
            <rFont val="Arial"/>
            <family val="2"/>
          </rPr>
          <t xml:space="preserve">Source: One10_Durga_Puja_2026_Run_of_Show.xlsx, Run of Show row 97; approved feedback dated 12 October 2026.</t>
        </r>
      </text>
      <mc:AlternateContent>
        <mc:Choice Requires="v2">
          <commentPr autoFill="true" autoScale="false" colHidden="false" locked="false" rowHidden="false" textHAlign="justify" textVAlign="top">
            <anchor moveWithCells="false" sizeWithCells="false">
              <xdr:from>
                <xdr:col>1</xdr:col>
                <xdr:colOff>37</xdr:colOff>
                <xdr:row>0</xdr:row>
                <xdr:rowOff>2</xdr:rowOff>
              </xdr:from>
              <xdr:to>
                <xdr:col>2</xdr:col>
                <xdr:colOff>63</xdr:colOff>
                <xdr:row>1</xdr:row>
                <xdr:rowOff>36</xdr:rowOff>
              </xdr:to>
            </anchor>
          </commentPr>
        </mc:Choice>
        <mc:Fallback/>
      </mc:AlternateContent>
    </comment>
  </commentList>
</comments>
</file>

<file path=xl/sharedStrings.xml><?xml version="1.0" encoding="utf-8"?>
<sst xmlns="http://schemas.openxmlformats.org/spreadsheetml/2006/main" count="621" uniqueCount="211">
  <si>
    <t xml:space="preserve">ONE10 Cultural Programme 2026</t>
  </si>
  <si>
    <t xml:space="preserve">Approved order · Internal artists &amp; announced eminent guests · Unannounced external artists remain under wraps</t>
  </si>
  <si>
    <t xml:space="preserve">Settings</t>
  </si>
  <si>
    <t xml:space="preserve">Programme start</t>
  </si>
  <si>
    <t xml:space="preserve">Changeover (minutes)</t>
  </si>
  <si>
    <t xml:space="preserve">External handover</t>
  </si>
  <si>
    <t xml:space="preserve">Final stage reset (minutes)</t>
  </si>
  <si>
    <t xml:space="preserve">Timing notice</t>
  </si>
  <si>
    <t xml:space="preserve">Planned times, not newly confirmed durations. Source assumptions and unresolved details retained.</t>
  </si>
  <si>
    <t xml:space="preserve">Day</t>
  </si>
  <si>
    <t xml:space="preserve">Date</t>
  </si>
  <si>
    <t xml:space="preserve">Special guest / External artist</t>
  </si>
  <si>
    <t xml:space="preserve">Start</t>
  </si>
  <si>
    <t xml:space="preserve">Internal programme ends</t>
  </si>
  <si>
    <t xml:space="preserve">External starts</t>
  </si>
  <si>
    <t xml:space="preserve">Performances</t>
  </si>
  <si>
    <t xml:space="preserve">Performance minutes</t>
  </si>
  <si>
    <t xml:space="preserve">Timing basis</t>
  </si>
  <si>
    <t xml:space="preserve">Status</t>
  </si>
  <si>
    <t xml:space="preserve">Notes</t>
  </si>
  <si>
    <t xml:space="preserve">Panchami</t>
  </si>
  <si>
    <t xml:space="preserve">Rituparna Sengupta</t>
  </si>
  <si>
    <t xml:space="preserve">-</t>
  </si>
  <si>
    <t xml:space="preserve">Planned / source durations</t>
  </si>
  <si>
    <t xml:space="preserve">Review source assumptions</t>
  </si>
  <si>
    <t xml:space="preserve">No added filler or unallocated rows.</t>
  </si>
  <si>
    <t xml:space="preserve">Shasthi</t>
  </si>
  <si>
    <t xml:space="preserve">ACM Arup Raha</t>
  </si>
  <si>
    <t xml:space="preserve">Saptami · Day 1</t>
  </si>
  <si>
    <t xml:space="preserve">Calcutta Choir</t>
  </si>
  <si>
    <t xml:space="preserve">Saptami · Day 2</t>
  </si>
  <si>
    <t xml:space="preserve">Tri-taal the Band</t>
  </si>
  <si>
    <t xml:space="preserve">Ashtami</t>
  </si>
  <si>
    <t xml:space="preserve">To be unveiled soon</t>
  </si>
  <si>
    <t xml:space="preserve">Navami</t>
  </si>
  <si>
    <t xml:space="preserve">ONE10 Cultural Programme 2026 · RUN OF SHOW</t>
  </si>
  <si>
    <t xml:space="preserve">Internal artists. No unallocated rows. Blue duration cells are editable; yellow durations are estimates. Eminent guests / external artists listed separately. Surprise details withheld.</t>
  </si>
  <si>
    <t xml:space="preserve">PANCHAMI | Thursday, 15 October 2026</t>
  </si>
  <si>
    <t xml:space="preserve">INTERNAL ARTISTS · From 6:30 PM IST</t>
  </si>
  <si>
    <t xml:space="preserve">#</t>
  </si>
  <si>
    <t xml:space="preserve">End</t>
  </si>
  <si>
    <t xml:space="preserve">Min</t>
  </si>
  <si>
    <t xml:space="preserve">Programme</t>
  </si>
  <si>
    <t xml:space="preserve">Performers / Coordinators</t>
  </si>
  <si>
    <t xml:space="preserve">Type</t>
  </si>
  <si>
    <t xml:space="preserve">Duration basis</t>
  </si>
  <si>
    <t xml:space="preserve">Flags / notes</t>
  </si>
  <si>
    <t xml:space="preserve">Sequence notes</t>
  </si>
  <si>
    <t xml:space="preserve">Emcee welcome &amp; day introduction</t>
  </si>
  <si>
    <t xml:space="preserve">Link</t>
  </si>
  <si>
    <t xml:space="preserve">Added</t>
  </si>
  <si>
    <t xml:space="preserve">Approved running order; public credits only.</t>
  </si>
  <si>
    <t xml:space="preserve">Agomoni · Solo Dance</t>
  </si>
  <si>
    <t xml:space="preserve">Arushi</t>
  </si>
  <si>
    <t xml:space="preserve">Performance</t>
  </si>
  <si>
    <t xml:space="preserve">Given</t>
  </si>
  <si>
    <t xml:space="preserve">Solo dance confirmed by the requested running-order feedback.</t>
  </si>
  <si>
    <t xml:space="preserve">Inaugural Agomoni Songs</t>
  </si>
  <si>
    <t xml:space="preserve">Confirmed</t>
  </si>
  <si>
    <t xml:space="preserve">Opening item per source</t>
  </si>
  <si>
    <t xml:space="preserve">Agomoni · A Symphony of Maa’s Arrival</t>
  </si>
  <si>
    <t xml:space="preserve">The Classical Soul of Indian cinema</t>
  </si>
  <si>
    <t xml:space="preserve">Title missing in source</t>
  </si>
  <si>
    <t xml:space="preserve">Felicitation of Rituparna Sengupta</t>
  </si>
  <si>
    <t xml:space="preserve">Senior citizens</t>
  </si>
  <si>
    <t xml:space="preserve">Ceremony</t>
  </si>
  <si>
    <t xml:space="preserve">Assumed</t>
  </si>
  <si>
    <t xml:space="preserve">Felicitation follows the group dance. Format and duration still to confirm.</t>
  </si>
  <si>
    <t xml:space="preserve">Durga Stotram / Navadurga Classical Dance</t>
  </si>
  <si>
    <t xml:space="preserve">Solo Dance</t>
  </si>
  <si>
    <t xml:space="preserve">Sumona</t>
  </si>
  <si>
    <t xml:space="preserve">CONFIRM: duration TBC; 5 min taken from the 'solo slot' note (treated as one item)</t>
  </si>
  <si>
    <t xml:space="preserve">Surprise Performance for Rituparna</t>
  </si>
  <si>
    <t xml:space="preserve">Surprise performance; details intentionally withheld.</t>
  </si>
  <si>
    <t xml:space="preserve">Closing surprise performance for Rituparna. Details intentionally withheld.</t>
  </si>
  <si>
    <t xml:space="preserve">SHASTHI | Friday, 16 October 2026</t>
  </si>
  <si>
    <t xml:space="preserve">Jago Tumi Jago - Classical Dance</t>
  </si>
  <si>
    <t xml:space="preserve">ACM Arup Raha &amp; Outstanding Achievers</t>
  </si>
  <si>
    <t xml:space="preserve">User confirmed</t>
  </si>
  <si>
    <t xml:space="preserve">45-minute segment approved on 12 October 2026. Guest arrival time not specified.</t>
  </si>
  <si>
    <t xml:space="preserve">Kids performances</t>
  </si>
  <si>
    <t xml:space="preserve">Amaira, Amaira 2, Angel, Shaira, Vaagmi, Laksha, Tarasha, Krithi, Hrida, Aishi</t>
  </si>
  <si>
    <t xml:space="preserve">Source tagged this 'Morning'; placed in the 6:30 PM programme. Must be before 19 Oct: met</t>
  </si>
  <si>
    <t xml:space="preserve">Solo Song - Khone Gora Chand</t>
  </si>
  <si>
    <t xml:space="preserve">Solo Dance - Jab Zid Aaya Parvati</t>
  </si>
  <si>
    <t xml:space="preserve">From Silent to Shakti</t>
  </si>
  <si>
    <t xml:space="preserve">Consolidated duplicate entry in source</t>
  </si>
  <si>
    <t xml:space="preserve">Sur O Smriti · A Tribute to Salil Chowdhury &amp; Uttam Kumar</t>
  </si>
  <si>
    <t xml:space="preserve">CONFIRM: 90 min is far longer than any other slot; validate</t>
  </si>
  <si>
    <t xml:space="preserve">SAPTAMI · DAY 1 | Saturday, 17 October 2026</t>
  </si>
  <si>
    <t xml:space="preserve">Shruti Natak - Dhoper Chop · O Ajab Interview</t>
  </si>
  <si>
    <t xml:space="preserve">Saptami 1 opening performance, as requested. Duration remains estimated.</t>
  </si>
  <si>
    <t xml:space="preserve">Toddlers Dance</t>
  </si>
  <si>
    <t xml:space="preserve">Shravi and team</t>
  </si>
  <si>
    <t xml:space="preserve">Nagada Sang Dhol - Bollywood/Garba</t>
  </si>
  <si>
    <t xml:space="preserve">Bollywood Mash-up</t>
  </si>
  <si>
    <t xml:space="preserve">Angel + Advika</t>
  </si>
  <si>
    <t xml:space="preserve">MOVED from Nabami (20 Oct): source says revert to 17 Oct after 2-3 performances</t>
  </si>
  <si>
    <t xml:space="preserve">Semi-Classical Fusion - Dhoom Tana</t>
  </si>
  <si>
    <t xml:space="preserve">Udi Udi</t>
  </si>
  <si>
    <t xml:space="preserve">Aarvija and group</t>
  </si>
  <si>
    <t xml:space="preserve">Before 19 Oct: met. Second slot is on 18 Oct.</t>
  </si>
  <si>
    <t xml:space="preserve">Solo Dance + Kids Group Song/Dance</t>
  </si>
  <si>
    <t xml:space="preserve">Arushi · Sriparna's group</t>
  </si>
  <si>
    <t xml:space="preserve">Ganesh Vandana + Freestyle (fusion)</t>
  </si>
  <si>
    <t xml:space="preserve">Also in Mash-up (spaced well apart).</t>
  </si>
  <si>
    <t xml:space="preserve">One10 Kids Group Dance</t>
  </si>
  <si>
    <t xml:space="preserve">Maanya, Shreyansh, Kairav, Tithi</t>
  </si>
  <si>
    <t xml:space="preserve">Dance (Bokultala)</t>
  </si>
  <si>
    <t xml:space="preserve">Before 19 Oct: met. Same cast as Current Laga, which is on 18 Oct</t>
  </si>
  <si>
    <t xml:space="preserve">Bollywood Freestyle (Durga Elo)</t>
  </si>
  <si>
    <t xml:space="preserve">MOVED from Ashtami (19 Oct): performer availability after 18 Oct; same cast as Cutpie, which is on 18 Oct. CONFIRM</t>
  </si>
  <si>
    <t xml:space="preserve">Flavors of India : Traditional Ghoomar</t>
  </si>
  <si>
    <t xml:space="preserve">Senior women residents of the society</t>
  </si>
  <si>
    <t xml:space="preserve">MOVED from Navami (20 Oct): performers unavailable on Navami. CONFIRM: duration not given; 4 min assumed</t>
  </si>
  <si>
    <t xml:space="preserve">Spoken Verses</t>
  </si>
  <si>
    <t xml:space="preserve">Subhadeep</t>
  </si>
  <si>
    <t xml:space="preserve">Not numbered in source</t>
  </si>
  <si>
    <t xml:space="preserve">Final internal performance immediately before the Choir stage reset.</t>
  </si>
  <si>
    <t xml:space="preserve">Headliner introduction &amp; stage reset</t>
  </si>
  <si>
    <t xml:space="preserve">Emcee / stage crew</t>
  </si>
  <si>
    <t xml:space="preserve">Fixed</t>
  </si>
  <si>
    <t xml:space="preserve">External programme is separate</t>
  </si>
  <si>
    <t xml:space="preserve">Separate from internal artist list</t>
  </si>
  <si>
    <t xml:space="preserve">*</t>
  </si>
  <si>
    <t xml:space="preserve">onwards</t>
  </si>
  <si>
    <t xml:space="preserve">External artists</t>
  </si>
  <si>
    <t xml:space="preserve">Headliner</t>
  </si>
  <si>
    <t xml:space="preserve">Announced guest</t>
  </si>
  <si>
    <t xml:space="preserve">External artist</t>
  </si>
  <si>
    <t xml:space="preserve">SAPTAMI · DAY 2 | Sunday, 18 October 2026</t>
  </si>
  <si>
    <t xml:space="preserve">Ganesh Vandana</t>
  </si>
  <si>
    <t xml:space="preserve">MOVED from 17 Oct: repeat performers had two slots on 17 Oct and are away after 18 Oct.</t>
  </si>
  <si>
    <t xml:space="preserve">Cutpie and Paan Ki Dukan</t>
  </si>
  <si>
    <t xml:space="preserve">Different day from Durga Elo: met (17 Oct)</t>
  </si>
  <si>
    <t xml:space="preserve">Resident Performance</t>
  </si>
  <si>
    <t xml:space="preserve">Kanika</t>
  </si>
  <si>
    <t xml:space="preserve">CONFIRM: 8 min taken from the unnamed Seq. 3 row; item type not stated</t>
  </si>
  <si>
    <t xml:space="preserve">Payal, Deepti, Renu</t>
  </si>
  <si>
    <t xml:space="preserve">CONFIRM: details needed from coordinator.</t>
  </si>
  <si>
    <t xml:space="preserve">Synthesizer Performance</t>
  </si>
  <si>
    <t xml:space="preserve">Ayush</t>
  </si>
  <si>
    <t xml:space="preserve">Programme title blank in source</t>
  </si>
  <si>
    <t xml:space="preserve">Jagriti - The Awakening</t>
  </si>
  <si>
    <t xml:space="preserve">CONFIRM: duration not given; 7 min assumed</t>
  </si>
  <si>
    <t xml:space="preserve">Dance of the Queens</t>
  </si>
  <si>
    <t xml:space="preserve">Penultimate internal performance; followed by Current Laga, then Tritaal.</t>
  </si>
  <si>
    <t xml:space="preserve">Bollywood - Current Laga</t>
  </si>
  <si>
    <t xml:space="preserve">MOVED from Ashtami (19 Oct): must be before 19 Oct and on a different day from Bokultala</t>
  </si>
  <si>
    <t xml:space="preserve">ASHTAMI | Monday, 19 October 2026</t>
  </si>
  <si>
    <t xml:space="preserve">Adult Solo Dance</t>
  </si>
  <si>
    <t xml:space="preserve">Manisha</t>
  </si>
  <si>
    <t xml:space="preserve">Filmy Taal Classical Andaaz</t>
  </si>
  <si>
    <t xml:space="preserve">CONFIRM: not a duplicate of the Shashti item</t>
  </si>
  <si>
    <t xml:space="preserve">Kids Dance</t>
  </si>
  <si>
    <t xml:space="preserve">Pihu</t>
  </si>
  <si>
    <t xml:space="preserve">Added · Estimated</t>
  </si>
  <si>
    <t xml:space="preserve">CONFIRM: newly requested performance; duration not supplied, 3 minutes estimated</t>
  </si>
  <si>
    <t xml:space="preserve">Three Generations</t>
  </si>
  <si>
    <t xml:space="preserve">CONFIRM: duration not given; 5 min assumed</t>
  </si>
  <si>
    <t xml:space="preserve">Classical Dance</t>
  </si>
  <si>
    <t xml:space="preserve">Mili</t>
  </si>
  <si>
    <t xml:space="preserve">CONFIRM: duration and title not given; not numbered in source</t>
  </si>
  <si>
    <t xml:space="preserve">Medley (Uttam Kumar | Bengali ...)</t>
  </si>
  <si>
    <t xml:space="preserve">CONFIRM: table says 20 min, source summary says 15; 20 used. Title and cast list incomplete in source</t>
  </si>
  <si>
    <t xml:space="preserve">Artist to be unveiled soon</t>
  </si>
  <si>
    <t xml:space="preserve">NAVAMI | Tuesday, 20 October 2026</t>
  </si>
  <si>
    <t xml:space="preserve">Kaira</t>
  </si>
  <si>
    <t xml:space="preserve">CONFIRM: duration not given; 3 min assumed</t>
  </si>
  <si>
    <t xml:space="preserve">Bangla Natok - Juto Abishkar</t>
  </si>
  <si>
    <t xml:space="preserve">Dance</t>
  </si>
  <si>
    <t xml:space="preserve">Swara</t>
  </si>
  <si>
    <t xml:space="preserve">CONFIRM: details and duration not given; 4 min assumed</t>
  </si>
  <si>
    <t xml:space="preserve">Kids Performance</t>
  </si>
  <si>
    <t xml:space="preserve">Khanak</t>
  </si>
  <si>
    <t xml:space="preserve">Yuvika, Naira, Mekhla &amp; Ashvi</t>
  </si>
  <si>
    <t xml:space="preserve">CONFIRM: duration not given; listed twice in source, merged</t>
  </si>
  <si>
    <t xml:space="preserve">NAVAMI · MORNING CEREMONY (not an internal-artist performance)</t>
  </si>
  <si>
    <t xml:space="preserve">11:00 AM proposed</t>
  </si>
  <si>
    <t xml:space="preserve">11:20 AM proposed</t>
  </si>
  <si>
    <t xml:space="preserve">Distribution of New Clothes</t>
  </si>
  <si>
    <t xml:space="preserve">Security &amp; Housekeeping Staff</t>
  </si>
  <si>
    <t xml:space="preserve">Time and duration unconfirmed; retained from source row 87</t>
  </si>
  <si>
    <t xml:space="preserve">Separate from evening cultural programme</t>
  </si>
  <si>
    <t xml:space="preserve">ITEMS STILL REQUIRING CONFIRMATION</t>
  </si>
  <si>
    <t xml:space="preserve">Issue</t>
  </si>
  <si>
    <t xml:space="preserve">Source row</t>
  </si>
  <si>
    <t xml:space="preserve">Action</t>
  </si>
  <si>
    <t xml:space="preserve">Confirm with coordinator</t>
  </si>
  <si>
    <t xml:space="preserve">Open</t>
  </si>
  <si>
    <t xml:space="preserve">Navami morning</t>
  </si>
  <si>
    <t xml:space="preserve">11 AM / 20 minutes are proposed only</t>
  </si>
  <si>
    <t xml:space="preserve">Confirm time and duration</t>
  </si>
  <si>
    <t xml:space="preserve">CHANGES · 12 OCTOBER 2026</t>
  </si>
  <si>
    <t xml:space="preserve">Change</t>
  </si>
  <si>
    <t xml:space="preserve">Basis</t>
  </si>
  <si>
    <t xml:space="preserve">Source</t>
  </si>
  <si>
    <t xml:space="preserve">Emcee welcome &amp; day introduction → Agomoni · Solo Dance → Inaugural Agomoni Songs → Agomoni · A Symphony of Maa’s Arrival → The Classical Soul of Indian cinema → Felicitation of Rituparna Sengupta → Durga Stotram / Navadurga Classical Dance → Solo Dance → Surprise Performance for Rituparna</t>
  </si>
  <si>
    <t xml:space="preserve">User feedback + original Run of Show</t>
  </si>
  <si>
    <t xml:space="preserve">Source rows 7, 11, 9, 16, 15, 8, 10, 13, 12</t>
  </si>
  <si>
    <t xml:space="preserve">Applied</t>
  </si>
  <si>
    <t xml:space="preserve">Emcee welcome &amp; day introduction → Jago Tumi Jago - Classical Dance → ACM Arup Raha &amp; Outstanding Achievers → Kids performances → Solo Song - Khone Gora Chand → Solo Dance - Jab Zid Aaya Parvati → From Silent to Shakti → Sur O Smriti · A Tribute to Salil Chowdhury &amp; Uttam Kumar</t>
  </si>
  <si>
    <t xml:space="preserve">Source rows 22, 23, 24, 25, 26, 27, 28, 29</t>
  </si>
  <si>
    <t xml:space="preserve">Emcee welcome &amp; day introduction → Shruti Natak - Dhoper Chop · O Ajab Interview → Toddlers Dance → Nagada Sang Dhol - Bollywood/Garba → Bollywood Mash-up → Semi-Classical Fusion - Dhoom Tana → Udi Udi → Solo Dance + Kids Group Song/Dance → Ganesh Vandana + Freestyle (fusion) → One10 Kids Group Dance → Dance (Bokultala) → Bollywood Freestyle (Durga Elo) → Flavors of India : Traditional Ghoomar → Spoken Verses</t>
  </si>
  <si>
    <t xml:space="preserve">Source rows 35, 44, 36, 37, 39, 38, 41, 42, 43, 45, 46, 48, 99, 40</t>
  </si>
  <si>
    <t xml:space="preserve">Emcee welcome &amp; day introduction → Ganesh Vandana → Cutpie and Paan Ki Dukan → Resident Performance → Flavors of India : Traditional Ghoomar → Synthesizer Performance → Jagriti - The Awakening → Dance of the Queens → Bollywood - Current Laga</t>
  </si>
  <si>
    <t xml:space="preserve">Source rows 56, 62, 58, 59, 60, 61, 63, 57, 65</t>
  </si>
  <si>
    <t xml:space="preserve">Emcee welcome &amp; day introduction → Adult Solo Dance → Filmy Taal Classical Andaaz → Kids Dance → Three Generations → Classical Dance → Medley (Uttam Kumar | Bengali ...)</t>
  </si>
  <si>
    <t xml:space="preserve">Source rows 73, 74, 75, 1001, 76, 77, 79</t>
  </si>
  <si>
    <t xml:space="preserve">Emcee welcome &amp; day introduction → Kids Dance → Bangla Natok - Juto Abishkar → Dance → Kids Performance → Kids Dance</t>
  </si>
  <si>
    <t xml:space="preserve">Source rows 93, 94, 95, 96, 1002, 97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</si>
</sst>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h:mm\ AM/PM"/>
    <numFmt numFmtId="166" formatCode="0"/>
    <numFmt numFmtId="167" formatCode="ddd&quot;, &quot;d\ mmm\ yyyy"/>
  </numFmts>
  <fonts count="9">
    <font>
      <sz val="11"/>
      <color theme="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0"/>
      <charset val="1"/>
    </font>
    <font>
      <sz val="11"/>
      <color rgb="FF000000"/>
      <name val="Calibri"/>
      <family val="0"/>
      <charset val="1"/>
    </font>
    <font>
      <sz val="11"/>
      <color rgb="FF0000FF"/>
      <name val="Calibri"/>
      <family val="0"/>
      <charset val="1"/>
    </font>
    <font>
      <sz val="11"/>
      <color rgb="FF008000"/>
      <name val="Calibri"/>
      <family val="0"/>
      <charset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7365D"/>
        <bgColor rgb="FF333333"/>
      </patternFill>
    </fill>
    <fill>
      <patternFill patternType="solid">
        <fgColor rgb="FFFFFFFF"/>
        <bgColor rgb="FFFFF2CC"/>
      </patternFill>
    </fill>
    <fill>
      <patternFill patternType="solid">
        <fgColor rgb="FFE7E6E6"/>
        <bgColor rgb="FFFCE4D6"/>
      </patternFill>
    </fill>
    <fill>
      <patternFill patternType="solid">
        <fgColor rgb="FFFCE4D6"/>
        <bgColor rgb="FFFFF2CC"/>
      </patternFill>
    </fill>
    <fill>
      <patternFill patternType="solid">
        <fgColor rgb="FFFFF2CC"/>
        <bgColor rgb="FFFCE4D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5" fillId="3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5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5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7" fontId="5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3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5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6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5" fillId="4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5" fontId="7" fillId="4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6" fillId="4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5" fillId="4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6" fillId="5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6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5" fillId="4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6" fontId="6" fillId="3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5" fontId="4" fillId="2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 patternType="solid">
          <fgColor rgb="FF17365D"/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2CC"/>
      <rgbColor rgb="FFE7E6E6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CE4D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65D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 pitchFamily="0" charset="1"/>
        <a:ea typeface="Calibri" pitchFamily="0" charset="1"/>
        <a:cs typeface="Calibri" pitchFamily="0" charset="1"/>
      </a:majorFont>
      <a:minorFont>
        <a:latin typeface="Calibri" pitchFamily="0" charset="1"/>
        <a:ea typeface="Calibri" pitchFamily="0" charset="1"/>
        <a:cs typeface="Calibri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comments" Target="../comments2.xml"/><Relationship Id="rId2" Type="http://schemas.openxmlformats.org/officeDocument/2006/relationships/vmlDrawing" Target="../drawings/vmlDrawing1.v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K16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14.4296875" defaultRowHeight="15" customHeight="true" zeroHeight="false" outlineLevelRow="0" outlineLevelCol="0"/>
  <cols>
    <col collapsed="false" customWidth="true" hidden="false" outlineLevel="0" max="1" min="1" style="0" width="24"/>
    <col collapsed="false" customWidth="true" hidden="false" outlineLevel="0" max="2" min="2" style="0" width="23"/>
    <col collapsed="false" customWidth="true" hidden="false" outlineLevel="0" max="3" min="3" style="0" width="34"/>
    <col collapsed="false" customWidth="true" hidden="false" outlineLevel="0" max="4" min="4" style="0" width="16"/>
    <col collapsed="false" customWidth="true" hidden="false" outlineLevel="0" max="5" min="5" style="0" width="19"/>
    <col collapsed="false" customWidth="true" hidden="false" outlineLevel="0" max="6" min="6" style="0" width="16"/>
    <col collapsed="false" customWidth="true" hidden="false" outlineLevel="0" max="7" min="7" style="0" width="14"/>
    <col collapsed="false" customWidth="true" hidden="false" outlineLevel="0" max="8" min="8" style="0" width="16"/>
    <col collapsed="false" customWidth="true" hidden="false" outlineLevel="0" max="9" min="9" style="0" width="23"/>
    <col collapsed="false" customWidth="true" hidden="false" outlineLevel="0" max="10" min="10" style="0" width="24"/>
    <col collapsed="false" customWidth="true" hidden="false" outlineLevel="0" max="11" min="11" style="0" width="44"/>
  </cols>
  <sheetData>
    <row r="1" customFormat="false" ht="33.7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Format="false" ht="33.75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customFormat="false" ht="37.5" hidden="false" customHeight="true" outlineLevel="0" collapsed="fals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customFormat="false" ht="37.5" hidden="false" customHeight="true" outlineLevel="0" collapsed="false">
      <c r="A4" s="2" t="s">
        <v>3</v>
      </c>
      <c r="B4" s="4" t="n">
        <v>0.770833333333333</v>
      </c>
      <c r="C4" s="2"/>
      <c r="D4" s="2"/>
      <c r="E4" s="2"/>
      <c r="F4" s="2"/>
      <c r="G4" s="2"/>
      <c r="H4" s="2"/>
      <c r="I4" s="2"/>
      <c r="J4" s="2"/>
      <c r="K4" s="2"/>
    </row>
    <row r="5" customFormat="false" ht="37.5" hidden="false" customHeight="true" outlineLevel="0" collapsed="false">
      <c r="A5" s="5" t="s">
        <v>4</v>
      </c>
      <c r="B5" s="6" t="n">
        <v>1</v>
      </c>
      <c r="C5" s="7"/>
      <c r="D5" s="5"/>
      <c r="E5" s="5"/>
      <c r="F5" s="5"/>
      <c r="G5" s="5"/>
      <c r="H5" s="5"/>
      <c r="I5" s="5"/>
      <c r="J5" s="5"/>
      <c r="K5" s="5"/>
    </row>
    <row r="6" customFormat="false" ht="37.5" hidden="false" customHeight="true" outlineLevel="0" collapsed="false">
      <c r="A6" s="5" t="s">
        <v>5</v>
      </c>
      <c r="B6" s="8" t="n">
        <v>0.833333333333333</v>
      </c>
      <c r="C6" s="7"/>
      <c r="D6" s="5"/>
      <c r="E6" s="5"/>
      <c r="F6" s="5"/>
      <c r="G6" s="5"/>
      <c r="H6" s="5"/>
      <c r="I6" s="5"/>
      <c r="J6" s="5"/>
      <c r="K6" s="5"/>
    </row>
    <row r="7" customFormat="false" ht="43.5" hidden="false" customHeight="true" outlineLevel="0" collapsed="false">
      <c r="A7" s="5" t="s">
        <v>6</v>
      </c>
      <c r="B7" s="6" t="n">
        <v>5</v>
      </c>
      <c r="C7" s="9"/>
      <c r="D7" s="5"/>
      <c r="E7" s="5"/>
      <c r="F7" s="5"/>
      <c r="G7" s="5"/>
      <c r="H7" s="5"/>
      <c r="I7" s="5"/>
      <c r="J7" s="5"/>
      <c r="K7" s="5"/>
    </row>
    <row r="8" customFormat="false" ht="33.75" hidden="false" customHeight="true" outlineLevel="0" collapsed="false">
      <c r="A8" s="5" t="s">
        <v>7</v>
      </c>
      <c r="B8" s="2" t="s">
        <v>8</v>
      </c>
      <c r="C8" s="2"/>
      <c r="D8" s="2"/>
      <c r="E8" s="2"/>
      <c r="F8" s="2"/>
      <c r="G8" s="2"/>
      <c r="H8" s="2"/>
      <c r="I8" s="2"/>
      <c r="J8" s="2"/>
      <c r="K8" s="2"/>
    </row>
    <row r="9" customFormat="false" ht="37.5" hidden="false" customHeight="true" outlineLevel="0" collapsed="false"/>
    <row r="10" customFormat="false" ht="43.5" hidden="false" customHeight="true" outlineLevel="0" collapsed="false">
      <c r="A10" s="1" t="s">
        <v>9</v>
      </c>
      <c r="B10" s="1" t="s">
        <v>10</v>
      </c>
      <c r="C10" s="1" t="s">
        <v>11</v>
      </c>
      <c r="D10" s="1" t="s">
        <v>12</v>
      </c>
      <c r="E10" s="1" t="s">
        <v>13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18</v>
      </c>
      <c r="K10" s="1" t="s">
        <v>19</v>
      </c>
    </row>
    <row r="11" customFormat="false" ht="43.5" hidden="false" customHeight="true" outlineLevel="0" collapsed="false">
      <c r="A11" s="10" t="s">
        <v>20</v>
      </c>
      <c r="B11" s="11" t="n">
        <v>46310</v>
      </c>
      <c r="C11" s="10" t="s">
        <v>21</v>
      </c>
      <c r="D11" s="7" t="n">
        <f aca="false">'Run of Show'!B7</f>
        <v>0.770833333333333</v>
      </c>
      <c r="E11" s="7" t="n">
        <f aca="false">'Run of Show'!C15</f>
        <v>0.813888888888889</v>
      </c>
      <c r="F11" s="7" t="s">
        <v>22</v>
      </c>
      <c r="G11" s="10" t="n">
        <f aca="false">COUNTIF('Run of Show'!G7:G15,"Performance")</f>
        <v>7</v>
      </c>
      <c r="H11" s="10" t="n">
        <f aca="false">SUMIF('Run of Show'!G7:G15,"Performance",'Run of Show'!D7:D15)</f>
        <v>44</v>
      </c>
      <c r="I11" s="10" t="s">
        <v>23</v>
      </c>
      <c r="J11" s="10" t="s">
        <v>24</v>
      </c>
      <c r="K11" s="10" t="s">
        <v>25</v>
      </c>
    </row>
    <row r="12" customFormat="false" ht="43.5" hidden="false" customHeight="true" outlineLevel="0" collapsed="false">
      <c r="A12" s="10" t="s">
        <v>26</v>
      </c>
      <c r="B12" s="11" t="n">
        <v>46311</v>
      </c>
      <c r="C12" s="10" t="s">
        <v>27</v>
      </c>
      <c r="D12" s="7" t="n">
        <f aca="false">'Run of Show'!B20</f>
        <v>0.770833333333333</v>
      </c>
      <c r="E12" s="7" t="n">
        <f aca="false">'Run of Show'!C27</f>
        <v>0.883333333333333</v>
      </c>
      <c r="F12" s="7" t="s">
        <v>22</v>
      </c>
      <c r="G12" s="10" t="n">
        <f aca="false">COUNTIF('Run of Show'!G20:G27,"Performance")</f>
        <v>6</v>
      </c>
      <c r="H12" s="10" t="n">
        <f aca="false">SUMIF('Run of Show'!G20:G27,"Performance",'Run of Show'!D20:D27)</f>
        <v>108</v>
      </c>
      <c r="I12" s="10" t="s">
        <v>23</v>
      </c>
      <c r="J12" s="10" t="s">
        <v>24</v>
      </c>
      <c r="K12" s="10" t="s">
        <v>25</v>
      </c>
    </row>
    <row r="13" customFormat="false" ht="43.5" hidden="false" customHeight="true" outlineLevel="0" collapsed="false">
      <c r="A13" s="10" t="s">
        <v>28</v>
      </c>
      <c r="B13" s="11" t="n">
        <v>46312</v>
      </c>
      <c r="C13" s="10" t="s">
        <v>29</v>
      </c>
      <c r="D13" s="7" t="n">
        <f aca="false">'Run of Show'!B32</f>
        <v>0.770833333333333</v>
      </c>
      <c r="E13" s="7" t="n">
        <f aca="false">'Run of Show'!C45</f>
        <v>0.829861111111111</v>
      </c>
      <c r="F13" s="7" t="n">
        <f aca="false">'Run of Show'!B47</f>
        <v>0.833333333333333</v>
      </c>
      <c r="G13" s="10" t="n">
        <f aca="false">COUNTIF('Run of Show'!G32:G45,"Performance")</f>
        <v>13</v>
      </c>
      <c r="H13" s="10" t="n">
        <f aca="false">SUMIF('Run of Show'!G32:G45,"Performance",'Run of Show'!D32:D45)</f>
        <v>64</v>
      </c>
      <c r="I13" s="10" t="s">
        <v>23</v>
      </c>
      <c r="J13" s="10" t="s">
        <v>24</v>
      </c>
      <c r="K13" s="10" t="s">
        <v>25</v>
      </c>
    </row>
    <row r="14" customFormat="false" ht="43.5" hidden="false" customHeight="true" outlineLevel="0" collapsed="false">
      <c r="A14" s="10" t="s">
        <v>30</v>
      </c>
      <c r="B14" s="11" t="n">
        <v>46313</v>
      </c>
      <c r="C14" s="10" t="s">
        <v>31</v>
      </c>
      <c r="D14" s="7" t="n">
        <f aca="false">'Run of Show'!B52</f>
        <v>0.770833333333333</v>
      </c>
      <c r="E14" s="7" t="n">
        <f aca="false">'Run of Show'!C60</f>
        <v>0.829861111111111</v>
      </c>
      <c r="F14" s="7" t="n">
        <f aca="false">'Run of Show'!B62</f>
        <v>0.833333333333333</v>
      </c>
      <c r="G14" s="10" t="n">
        <f aca="false">COUNTIF('Run of Show'!G52:G60,"Performance")</f>
        <v>8</v>
      </c>
      <c r="H14" s="10" t="n">
        <f aca="false">SUMIF('Run of Show'!G52:G60,"Performance",'Run of Show'!D52:D60)</f>
        <v>59</v>
      </c>
      <c r="I14" s="7" t="s">
        <v>23</v>
      </c>
      <c r="J14" s="10" t="s">
        <v>24</v>
      </c>
      <c r="K14" s="10" t="s">
        <v>25</v>
      </c>
    </row>
    <row r="15" customFormat="false" ht="43.5" hidden="false" customHeight="true" outlineLevel="0" collapsed="false">
      <c r="A15" s="10" t="s">
        <v>32</v>
      </c>
      <c r="B15" s="11" t="n">
        <v>46314</v>
      </c>
      <c r="C15" s="10" t="s">
        <v>33</v>
      </c>
      <c r="D15" s="7" t="n">
        <f aca="false">'Run of Show'!B67</f>
        <v>0.770833333333333</v>
      </c>
      <c r="E15" s="7" t="n">
        <f aca="false">'Run of Show'!C73</f>
        <v>0.829861111111111</v>
      </c>
      <c r="F15" s="7" t="n">
        <f aca="false">'Run of Show'!B75</f>
        <v>0.833333333333333</v>
      </c>
      <c r="G15" s="10" t="n">
        <f aca="false">COUNTIF('Run of Show'!G67:G73,"Performance")</f>
        <v>6</v>
      </c>
      <c r="H15" s="10" t="n">
        <f aca="false">SUMIF('Run of Show'!G67:G73,"Performance",'Run of Show'!D67:D73)</f>
        <v>38</v>
      </c>
      <c r="I15" s="7" t="s">
        <v>23</v>
      </c>
      <c r="J15" s="10" t="s">
        <v>24</v>
      </c>
      <c r="K15" s="10" t="s">
        <v>25</v>
      </c>
    </row>
    <row r="16" customFormat="false" ht="43.5" hidden="false" customHeight="true" outlineLevel="0" collapsed="false">
      <c r="A16" s="10" t="s">
        <v>34</v>
      </c>
      <c r="B16" s="11" t="n">
        <v>46315</v>
      </c>
      <c r="C16" s="10" t="s">
        <v>33</v>
      </c>
      <c r="D16" s="7" t="n">
        <f aca="false">'Run of Show'!B80</f>
        <v>0.770833333333333</v>
      </c>
      <c r="E16" s="7" t="n">
        <f aca="false">'Run of Show'!C85</f>
        <v>0.829861111111111</v>
      </c>
      <c r="F16" s="7" t="n">
        <f aca="false">'Run of Show'!B87</f>
        <v>0.833333333333333</v>
      </c>
      <c r="G16" s="10" t="n">
        <f aca="false">COUNTIF('Run of Show'!G80:G85,"Performance")</f>
        <v>5</v>
      </c>
      <c r="H16" s="10" t="n">
        <f aca="false">SUMIF('Run of Show'!G80:G85,"Performance",'Run of Show'!D80:D85)</f>
        <v>23</v>
      </c>
      <c r="I16" s="7" t="s">
        <v>23</v>
      </c>
      <c r="J16" s="10" t="s">
        <v>24</v>
      </c>
      <c r="K16" s="10" t="s">
        <v>25</v>
      </c>
    </row>
  </sheetData>
  <mergeCells count="3">
    <mergeCell ref="A1:K1"/>
    <mergeCell ref="A2:K2"/>
    <mergeCell ref="B8:K8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9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4" ySplit="6" topLeftCell="E7" activePane="bottomRight" state="frozen"/>
      <selection pane="topLeft" activeCell="A1" activeCellId="0" sqref="A1"/>
      <selection pane="topRight" activeCell="E1" activeCellId="0" sqref="E1"/>
      <selection pane="bottomLeft" activeCell="A7" activeCellId="0" sqref="A7"/>
      <selection pane="bottomRight" activeCell="A1" activeCellId="0" sqref="A1"/>
    </sheetView>
  </sheetViews>
  <sheetFormatPr defaultColWidth="14.4296875" defaultRowHeight="15" customHeight="true" zeroHeight="false" outlineLevelRow="0" outlineLevelCol="0"/>
  <cols>
    <col collapsed="false" customWidth="true" hidden="false" outlineLevel="0" max="1" min="1" style="0" width="5"/>
    <col collapsed="false" customWidth="true" hidden="false" outlineLevel="0" max="3" min="2" style="0" width="14"/>
    <col collapsed="false" customWidth="true" hidden="false" outlineLevel="0" max="4" min="4" style="0" width="7"/>
    <col collapsed="false" customWidth="true" hidden="false" outlineLevel="0" max="5" min="5" style="0" width="36"/>
    <col collapsed="false" customWidth="true" hidden="false" outlineLevel="0" max="6" min="6" style="0" width="42"/>
    <col collapsed="false" customWidth="true" hidden="false" outlineLevel="0" max="7" min="7" style="0" width="14"/>
    <col collapsed="false" customWidth="true" hidden="false" outlineLevel="0" max="8" min="8" style="0" width="16"/>
    <col collapsed="false" customWidth="true" hidden="false" outlineLevel="0" max="9" min="9" style="0" width="40"/>
    <col collapsed="false" customWidth="true" hidden="false" outlineLevel="0" max="10" min="10" style="0" width="46"/>
  </cols>
  <sheetData>
    <row r="1" customFormat="false" ht="33.75" hidden="false" customHeight="true" outlineLevel="0" collapsed="false">
      <c r="A1" s="1" t="s">
        <v>35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33.75" hidden="false" customHeight="true" outlineLevel="0" collapsed="false">
      <c r="A2" s="2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customFormat="false" ht="37.5" hidden="false" customHeight="true" outlineLevel="0" collapsed="false"/>
    <row r="4" customFormat="false" ht="33.75" hidden="false" customHeight="true" outlineLevel="0" collapsed="false">
      <c r="A4" s="1" t="s">
        <v>37</v>
      </c>
      <c r="B4" s="1"/>
      <c r="C4" s="1"/>
      <c r="D4" s="1"/>
      <c r="E4" s="1"/>
      <c r="F4" s="1"/>
      <c r="G4" s="1"/>
      <c r="H4" s="1"/>
      <c r="I4" s="1"/>
      <c r="J4" s="1"/>
    </row>
    <row r="5" customFormat="false" ht="33.75" hidden="false" customHeight="true" outlineLevel="0" collapsed="false">
      <c r="A5" s="2" t="s">
        <v>38</v>
      </c>
      <c r="B5" s="2"/>
      <c r="C5" s="2"/>
      <c r="D5" s="2"/>
      <c r="E5" s="2"/>
      <c r="F5" s="2"/>
      <c r="G5" s="2"/>
      <c r="H5" s="2"/>
      <c r="I5" s="2"/>
      <c r="J5" s="2"/>
    </row>
    <row r="6" customFormat="false" ht="43.5" hidden="false" customHeight="true" outlineLevel="0" collapsed="false">
      <c r="A6" s="12" t="s">
        <v>39</v>
      </c>
      <c r="B6" s="12" t="s">
        <v>12</v>
      </c>
      <c r="C6" s="12" t="s">
        <v>40</v>
      </c>
      <c r="D6" s="12" t="s">
        <v>41</v>
      </c>
      <c r="E6" s="12" t="s">
        <v>42</v>
      </c>
      <c r="F6" s="12" t="s">
        <v>43</v>
      </c>
      <c r="G6" s="12" t="s">
        <v>44</v>
      </c>
      <c r="H6" s="12" t="s">
        <v>45</v>
      </c>
      <c r="I6" s="12" t="s">
        <v>46</v>
      </c>
      <c r="J6" s="12" t="s">
        <v>47</v>
      </c>
    </row>
    <row r="7" customFormat="false" ht="43.5" hidden="false" customHeight="true" outlineLevel="0" collapsed="false">
      <c r="A7" s="13" t="n">
        <v>1</v>
      </c>
      <c r="B7" s="14" t="n">
        <f aca="false">Overview!$B$4</f>
        <v>0.770833333333333</v>
      </c>
      <c r="C7" s="14" t="n">
        <f aca="false">B7+D7/1440</f>
        <v>0.772222222222222</v>
      </c>
      <c r="D7" s="15" t="n">
        <v>2</v>
      </c>
      <c r="E7" s="13" t="s">
        <v>48</v>
      </c>
      <c r="F7" s="13"/>
      <c r="G7" s="13" t="s">
        <v>49</v>
      </c>
      <c r="H7" s="13" t="s">
        <v>50</v>
      </c>
      <c r="I7" s="13"/>
      <c r="J7" s="13" t="s">
        <v>51</v>
      </c>
    </row>
    <row r="8" customFormat="false" ht="43.5" hidden="false" customHeight="true" outlineLevel="0" collapsed="false">
      <c r="A8" s="10" t="n">
        <v>2</v>
      </c>
      <c r="B8" s="7" t="n">
        <f aca="false">C7+Overview!$B$5/1440</f>
        <v>0.772916666666667</v>
      </c>
      <c r="C8" s="7" t="n">
        <f aca="false">B8+D8/1440</f>
        <v>0.776388888888889</v>
      </c>
      <c r="D8" s="16" t="n">
        <v>5</v>
      </c>
      <c r="E8" s="10" t="s">
        <v>52</v>
      </c>
      <c r="F8" s="10" t="s">
        <v>53</v>
      </c>
      <c r="G8" s="10" t="s">
        <v>54</v>
      </c>
      <c r="H8" s="10" t="s">
        <v>55</v>
      </c>
      <c r="I8" s="10" t="s">
        <v>56</v>
      </c>
      <c r="J8" s="10" t="s">
        <v>51</v>
      </c>
    </row>
    <row r="9" customFormat="false" ht="43.5" hidden="false" customHeight="true" outlineLevel="0" collapsed="false">
      <c r="A9" s="10" t="n">
        <v>3</v>
      </c>
      <c r="B9" s="7" t="n">
        <f aca="false">C8+Overview!$B$5/1440</f>
        <v>0.777083333333333</v>
      </c>
      <c r="C9" s="7" t="n">
        <f aca="false">B9+D9/1440</f>
        <v>0.786805555555556</v>
      </c>
      <c r="D9" s="16" t="n">
        <v>14</v>
      </c>
      <c r="E9" s="10" t="s">
        <v>57</v>
      </c>
      <c r="F9" s="10"/>
      <c r="G9" s="10" t="s">
        <v>54</v>
      </c>
      <c r="H9" s="10" t="s">
        <v>58</v>
      </c>
      <c r="I9" s="10" t="s">
        <v>59</v>
      </c>
      <c r="J9" s="10" t="s">
        <v>51</v>
      </c>
    </row>
    <row r="10" customFormat="false" ht="43.5" hidden="false" customHeight="true" outlineLevel="0" collapsed="false">
      <c r="A10" s="10" t="n">
        <v>4</v>
      </c>
      <c r="B10" s="7" t="n">
        <f aca="false">C9+Overview!$B$5/1440</f>
        <v>0.7875</v>
      </c>
      <c r="C10" s="7" t="n">
        <f aca="false">B10+D10/1440</f>
        <v>0.792361111111111</v>
      </c>
      <c r="D10" s="16" t="n">
        <v>7</v>
      </c>
      <c r="E10" s="10" t="s">
        <v>60</v>
      </c>
      <c r="F10" s="10"/>
      <c r="G10" s="10" t="s">
        <v>54</v>
      </c>
      <c r="H10" s="10" t="s">
        <v>58</v>
      </c>
      <c r="I10" s="10"/>
      <c r="J10" s="10" t="s">
        <v>51</v>
      </c>
    </row>
    <row r="11" customFormat="false" ht="43.5" hidden="false" customHeight="true" outlineLevel="0" collapsed="false">
      <c r="A11" s="10" t="n">
        <v>5</v>
      </c>
      <c r="B11" s="7" t="n">
        <f aca="false">C10+Overview!$B$5/1440</f>
        <v>0.793055555555556</v>
      </c>
      <c r="C11" s="7" t="n">
        <f aca="false">B11+D11/1440</f>
        <v>0.796527777777778</v>
      </c>
      <c r="D11" s="16" t="n">
        <v>5</v>
      </c>
      <c r="E11" s="10" t="s">
        <v>61</v>
      </c>
      <c r="F11" s="10"/>
      <c r="G11" s="10" t="s">
        <v>54</v>
      </c>
      <c r="H11" s="10" t="s">
        <v>58</v>
      </c>
      <c r="I11" s="10" t="s">
        <v>62</v>
      </c>
      <c r="J11" s="10" t="s">
        <v>51</v>
      </c>
    </row>
    <row r="12" customFormat="false" ht="60" hidden="false" customHeight="true" outlineLevel="0" collapsed="false">
      <c r="A12" s="17" t="n">
        <v>6</v>
      </c>
      <c r="B12" s="18" t="n">
        <f aca="false">C11+Overview!$B$5/1440</f>
        <v>0.797222222222222</v>
      </c>
      <c r="C12" s="18" t="n">
        <f aca="false">B12+D12/1440</f>
        <v>0.802777777777778</v>
      </c>
      <c r="D12" s="19" t="n">
        <v>8</v>
      </c>
      <c r="E12" s="17" t="s">
        <v>63</v>
      </c>
      <c r="F12" s="17" t="s">
        <v>64</v>
      </c>
      <c r="G12" s="17" t="s">
        <v>65</v>
      </c>
      <c r="H12" s="17" t="s">
        <v>66</v>
      </c>
      <c r="I12" s="17" t="s">
        <v>67</v>
      </c>
      <c r="J12" s="17" t="s">
        <v>51</v>
      </c>
    </row>
    <row r="13" customFormat="false" ht="43.5" hidden="false" customHeight="true" outlineLevel="0" collapsed="false">
      <c r="A13" s="10" t="n">
        <v>7</v>
      </c>
      <c r="B13" s="7" t="n">
        <f aca="false">C12+Overview!$B$5/1440</f>
        <v>0.803472222222222</v>
      </c>
      <c r="C13" s="7" t="n">
        <f aca="false">B13+D13/1440</f>
        <v>0.80625</v>
      </c>
      <c r="D13" s="16" t="n">
        <v>4</v>
      </c>
      <c r="E13" s="10" t="s">
        <v>68</v>
      </c>
      <c r="F13" s="10"/>
      <c r="G13" s="10" t="s">
        <v>54</v>
      </c>
      <c r="H13" s="10" t="s">
        <v>58</v>
      </c>
      <c r="I13" s="10"/>
      <c r="J13" s="10" t="s">
        <v>51</v>
      </c>
    </row>
    <row r="14" customFormat="false" ht="60" hidden="false" customHeight="true" outlineLevel="0" collapsed="false">
      <c r="A14" s="10" t="n">
        <v>8</v>
      </c>
      <c r="B14" s="7" t="n">
        <f aca="false">C13+Overview!$B$5/1440</f>
        <v>0.806944444444445</v>
      </c>
      <c r="C14" s="7" t="n">
        <f aca="false">B14+D14/1440</f>
        <v>0.810416666666667</v>
      </c>
      <c r="D14" s="19" t="n">
        <v>5</v>
      </c>
      <c r="E14" s="10" t="s">
        <v>69</v>
      </c>
      <c r="F14" s="10" t="s">
        <v>70</v>
      </c>
      <c r="G14" s="10" t="s">
        <v>54</v>
      </c>
      <c r="H14" s="10" t="s">
        <v>66</v>
      </c>
      <c r="I14" s="10" t="s">
        <v>71</v>
      </c>
      <c r="J14" s="10" t="s">
        <v>51</v>
      </c>
    </row>
    <row r="15" customFormat="false" ht="43.5" hidden="false" customHeight="true" outlineLevel="0" collapsed="false">
      <c r="A15" s="10" t="n">
        <v>9</v>
      </c>
      <c r="B15" s="7" t="n">
        <f aca="false">C14+Overview!$B$5/1440</f>
        <v>0.811111111111111</v>
      </c>
      <c r="C15" s="7" t="n">
        <f aca="false">B15+D15/1440</f>
        <v>0.813888888888889</v>
      </c>
      <c r="D15" s="10" t="n">
        <v>4</v>
      </c>
      <c r="E15" s="10" t="s">
        <v>72</v>
      </c>
      <c r="F15" s="10"/>
      <c r="G15" s="10" t="s">
        <v>54</v>
      </c>
      <c r="H15" s="10" t="s">
        <v>58</v>
      </c>
      <c r="I15" s="10" t="s">
        <v>73</v>
      </c>
      <c r="J15" s="10" t="s">
        <v>74</v>
      </c>
    </row>
    <row r="16" customFormat="false" ht="37.5" hidden="false" customHeight="true" outlineLevel="0" collapsed="false"/>
    <row r="17" customFormat="false" ht="33.75" hidden="false" customHeight="true" outlineLevel="0" collapsed="false">
      <c r="A17" s="1" t="s">
        <v>75</v>
      </c>
      <c r="B17" s="1"/>
      <c r="C17" s="1"/>
      <c r="D17" s="1"/>
      <c r="E17" s="1"/>
      <c r="F17" s="1"/>
      <c r="G17" s="1"/>
      <c r="H17" s="1"/>
      <c r="I17" s="1"/>
      <c r="J17" s="1"/>
    </row>
    <row r="18" customFormat="false" ht="33.75" hidden="false" customHeight="true" outlineLevel="0" collapsed="false">
      <c r="A18" s="2" t="s">
        <v>38</v>
      </c>
      <c r="B18" s="2"/>
      <c r="C18" s="2"/>
      <c r="D18" s="2"/>
      <c r="E18" s="2"/>
      <c r="F18" s="2"/>
      <c r="G18" s="2"/>
      <c r="H18" s="2"/>
      <c r="I18" s="2"/>
      <c r="J18" s="2"/>
    </row>
    <row r="19" customFormat="false" ht="43.5" hidden="false" customHeight="true" outlineLevel="0" collapsed="false">
      <c r="A19" s="1" t="s">
        <v>39</v>
      </c>
      <c r="B19" s="3" t="s">
        <v>12</v>
      </c>
      <c r="C19" s="3" t="s">
        <v>40</v>
      </c>
      <c r="D19" s="3" t="s">
        <v>41</v>
      </c>
      <c r="E19" s="3" t="s">
        <v>42</v>
      </c>
      <c r="F19" s="3" t="s">
        <v>43</v>
      </c>
      <c r="G19" s="3" t="s">
        <v>44</v>
      </c>
      <c r="H19" s="3" t="s">
        <v>45</v>
      </c>
      <c r="I19" s="3" t="s">
        <v>46</v>
      </c>
      <c r="J19" s="3" t="s">
        <v>47</v>
      </c>
    </row>
    <row r="20" customFormat="false" ht="43.5" hidden="false" customHeight="true" outlineLevel="0" collapsed="false">
      <c r="A20" s="20" t="n">
        <v>1</v>
      </c>
      <c r="B20" s="21" t="n">
        <f aca="false">Overview!$B$4</f>
        <v>0.770833333333333</v>
      </c>
      <c r="C20" s="21" t="n">
        <f aca="false">B20+D20/1440</f>
        <v>0.772222222222222</v>
      </c>
      <c r="D20" s="22" t="n">
        <v>2</v>
      </c>
      <c r="E20" s="23" t="s">
        <v>48</v>
      </c>
      <c r="F20" s="23"/>
      <c r="G20" s="23" t="s">
        <v>49</v>
      </c>
      <c r="H20" s="23" t="s">
        <v>50</v>
      </c>
      <c r="I20" s="23"/>
      <c r="J20" s="23" t="s">
        <v>51</v>
      </c>
    </row>
    <row r="21" customFormat="false" ht="43.5" hidden="false" customHeight="true" outlineLevel="0" collapsed="false">
      <c r="A21" s="10" t="n">
        <v>2</v>
      </c>
      <c r="B21" s="7" t="n">
        <f aca="false">C20+Overview!$B$5/1440</f>
        <v>0.772916666666667</v>
      </c>
      <c r="C21" s="7" t="n">
        <f aca="false">B21+D21/1440</f>
        <v>0.775694444444445</v>
      </c>
      <c r="D21" s="16" t="n">
        <v>4</v>
      </c>
      <c r="E21" s="10" t="s">
        <v>76</v>
      </c>
      <c r="F21" s="10"/>
      <c r="G21" s="10" t="s">
        <v>54</v>
      </c>
      <c r="H21" s="10" t="s">
        <v>58</v>
      </c>
      <c r="I21" s="10"/>
      <c r="J21" s="10" t="s">
        <v>51</v>
      </c>
    </row>
    <row r="22" customFormat="false" ht="60" hidden="false" customHeight="true" outlineLevel="0" collapsed="false">
      <c r="A22" s="17" t="n">
        <v>3</v>
      </c>
      <c r="B22" s="18" t="n">
        <f aca="false">C21+Overview!$B$5/1440</f>
        <v>0.776388888888889</v>
      </c>
      <c r="C22" s="18" t="n">
        <f aca="false">B22+D22/1440</f>
        <v>0.807638888888889</v>
      </c>
      <c r="D22" s="24" t="n">
        <v>45</v>
      </c>
      <c r="E22" s="17" t="s">
        <v>77</v>
      </c>
      <c r="F22" s="17"/>
      <c r="G22" s="17" t="s">
        <v>65</v>
      </c>
      <c r="H22" s="17" t="s">
        <v>78</v>
      </c>
      <c r="I22" s="17" t="s">
        <v>79</v>
      </c>
      <c r="J22" s="17" t="s">
        <v>51</v>
      </c>
    </row>
    <row r="23" customFormat="false" ht="60" hidden="false" customHeight="true" outlineLevel="0" collapsed="false">
      <c r="A23" s="10" t="n">
        <v>4</v>
      </c>
      <c r="B23" s="7" t="n">
        <f aca="false">C22+Overview!$B$5/1440</f>
        <v>0.808333333333333</v>
      </c>
      <c r="C23" s="7" t="n">
        <f aca="false">B23+D23/1440</f>
        <v>0.810416666666667</v>
      </c>
      <c r="D23" s="16" t="n">
        <v>3</v>
      </c>
      <c r="E23" s="10" t="s">
        <v>80</v>
      </c>
      <c r="F23" s="10" t="s">
        <v>81</v>
      </c>
      <c r="G23" s="10" t="s">
        <v>54</v>
      </c>
      <c r="H23" s="10" t="s">
        <v>58</v>
      </c>
      <c r="I23" s="10" t="s">
        <v>82</v>
      </c>
      <c r="J23" s="10" t="s">
        <v>51</v>
      </c>
    </row>
    <row r="24" customFormat="false" ht="43.5" hidden="false" customHeight="true" outlineLevel="0" collapsed="false">
      <c r="A24" s="10" t="n">
        <v>5</v>
      </c>
      <c r="B24" s="7" t="n">
        <f aca="false">C23+Overview!$B$5/1440</f>
        <v>0.811111111111111</v>
      </c>
      <c r="C24" s="7" t="n">
        <f aca="false">B24+D24/1440</f>
        <v>0.814583333333333</v>
      </c>
      <c r="D24" s="16" t="n">
        <v>5</v>
      </c>
      <c r="E24" s="10" t="s">
        <v>83</v>
      </c>
      <c r="F24" s="10"/>
      <c r="G24" s="10" t="s">
        <v>54</v>
      </c>
      <c r="H24" s="10" t="s">
        <v>58</v>
      </c>
      <c r="I24" s="10"/>
      <c r="J24" s="10" t="s">
        <v>51</v>
      </c>
    </row>
    <row r="25" customFormat="false" ht="43.5" hidden="false" customHeight="true" outlineLevel="0" collapsed="false">
      <c r="A25" s="10" t="n">
        <v>6</v>
      </c>
      <c r="B25" s="7" t="n">
        <f aca="false">C24+Overview!$B$5/1440</f>
        <v>0.815277777777778</v>
      </c>
      <c r="C25" s="7" t="n">
        <f aca="false">B25+D25/1440</f>
        <v>0.818055555555556</v>
      </c>
      <c r="D25" s="16" t="n">
        <v>4</v>
      </c>
      <c r="E25" s="10" t="s">
        <v>84</v>
      </c>
      <c r="F25" s="10"/>
      <c r="G25" s="10" t="s">
        <v>54</v>
      </c>
      <c r="H25" s="10" t="s">
        <v>58</v>
      </c>
      <c r="I25" s="10"/>
      <c r="J25" s="10" t="s">
        <v>51</v>
      </c>
    </row>
    <row r="26" customFormat="false" ht="43.5" hidden="false" customHeight="true" outlineLevel="0" collapsed="false">
      <c r="A26" s="10" t="n">
        <v>7</v>
      </c>
      <c r="B26" s="7" t="n">
        <f aca="false">C25+Overview!$B$5/1440</f>
        <v>0.81875</v>
      </c>
      <c r="C26" s="7" t="n">
        <f aca="false">B26+D26/1440</f>
        <v>0.820138888888889</v>
      </c>
      <c r="D26" s="16" t="n">
        <v>2</v>
      </c>
      <c r="E26" s="10" t="s">
        <v>85</v>
      </c>
      <c r="F26" s="10"/>
      <c r="G26" s="10" t="s">
        <v>54</v>
      </c>
      <c r="H26" s="10" t="s">
        <v>58</v>
      </c>
      <c r="I26" s="10" t="s">
        <v>86</v>
      </c>
      <c r="J26" s="10" t="s">
        <v>51</v>
      </c>
    </row>
    <row r="27" customFormat="false" ht="43.5" hidden="false" customHeight="true" outlineLevel="0" collapsed="false">
      <c r="A27" s="10" t="n">
        <v>8</v>
      </c>
      <c r="B27" s="7" t="n">
        <f aca="false">C26+Overview!$B$5/1440</f>
        <v>0.820833333333333</v>
      </c>
      <c r="C27" s="7" t="n">
        <f aca="false">B27+D27/1440</f>
        <v>0.883333333333333</v>
      </c>
      <c r="D27" s="10" t="n">
        <v>90</v>
      </c>
      <c r="E27" s="10" t="s">
        <v>87</v>
      </c>
      <c r="F27" s="10"/>
      <c r="G27" s="10" t="s">
        <v>54</v>
      </c>
      <c r="H27" s="10" t="s">
        <v>58</v>
      </c>
      <c r="I27" s="10" t="s">
        <v>88</v>
      </c>
      <c r="J27" s="10" t="s">
        <v>51</v>
      </c>
    </row>
    <row r="28" customFormat="false" ht="37.5" hidden="false" customHeight="true" outlineLevel="0" collapsed="false"/>
    <row r="29" customFormat="false" ht="33.75" hidden="false" customHeight="true" outlineLevel="0" collapsed="false">
      <c r="A29" s="12" t="s">
        <v>89</v>
      </c>
      <c r="B29" s="12"/>
      <c r="C29" s="12"/>
      <c r="D29" s="12"/>
      <c r="E29" s="12"/>
      <c r="F29" s="12"/>
      <c r="G29" s="12"/>
      <c r="H29" s="12"/>
      <c r="I29" s="12"/>
      <c r="J29" s="12"/>
    </row>
    <row r="30" customFormat="false" ht="33.75" hidden="false" customHeight="true" outlineLevel="0" collapsed="false">
      <c r="A30" s="2" t="s">
        <v>38</v>
      </c>
      <c r="B30" s="2"/>
      <c r="C30" s="2"/>
      <c r="D30" s="2"/>
      <c r="E30" s="2"/>
      <c r="F30" s="2"/>
      <c r="G30" s="2"/>
      <c r="H30" s="2"/>
      <c r="I30" s="2"/>
      <c r="J30" s="2"/>
    </row>
    <row r="31" customFormat="false" ht="43.5" hidden="false" customHeight="true" outlineLevel="0" collapsed="false">
      <c r="A31" s="3" t="s">
        <v>39</v>
      </c>
      <c r="B31" s="3" t="s">
        <v>12</v>
      </c>
      <c r="C31" s="3" t="s">
        <v>40</v>
      </c>
      <c r="D31" s="3" t="s">
        <v>41</v>
      </c>
      <c r="E31" s="3" t="s">
        <v>42</v>
      </c>
      <c r="F31" s="3" t="s">
        <v>43</v>
      </c>
      <c r="G31" s="3" t="s">
        <v>44</v>
      </c>
      <c r="H31" s="3" t="s">
        <v>45</v>
      </c>
      <c r="I31" s="3" t="s">
        <v>46</v>
      </c>
      <c r="J31" s="3" t="s">
        <v>47</v>
      </c>
    </row>
    <row r="32" customFormat="false" ht="43.5" hidden="false" customHeight="true" outlineLevel="0" collapsed="false">
      <c r="A32" s="20" t="n">
        <v>1</v>
      </c>
      <c r="B32" s="21" t="n">
        <f aca="false">Overview!$B$4</f>
        <v>0.770833333333333</v>
      </c>
      <c r="C32" s="21" t="n">
        <f aca="false">B32+D32/1440</f>
        <v>0.772222222222222</v>
      </c>
      <c r="D32" s="22" t="n">
        <v>2</v>
      </c>
      <c r="E32" s="23" t="s">
        <v>48</v>
      </c>
      <c r="F32" s="23"/>
      <c r="G32" s="23" t="s">
        <v>49</v>
      </c>
      <c r="H32" s="23" t="s">
        <v>50</v>
      </c>
      <c r="I32" s="23"/>
      <c r="J32" s="23" t="s">
        <v>51</v>
      </c>
    </row>
    <row r="33" customFormat="false" ht="43.5" hidden="false" customHeight="true" outlineLevel="0" collapsed="false">
      <c r="A33" s="2" t="n">
        <v>2</v>
      </c>
      <c r="B33" s="8" t="n">
        <f aca="false">C32+Overview!$B$5/1440</f>
        <v>0.772916666666667</v>
      </c>
      <c r="C33" s="8" t="n">
        <f aca="false">B33+D33/1440</f>
        <v>0.779861111111111</v>
      </c>
      <c r="D33" s="25" t="n">
        <v>10</v>
      </c>
      <c r="E33" s="5" t="s">
        <v>90</v>
      </c>
      <c r="F33" s="5"/>
      <c r="G33" s="5" t="s">
        <v>54</v>
      </c>
      <c r="H33" s="5" t="s">
        <v>66</v>
      </c>
      <c r="I33" s="5" t="s">
        <v>91</v>
      </c>
      <c r="J33" s="5" t="s">
        <v>51</v>
      </c>
    </row>
    <row r="34" customFormat="false" ht="43.5" hidden="false" customHeight="true" outlineLevel="0" collapsed="false">
      <c r="A34" s="10" t="n">
        <v>3</v>
      </c>
      <c r="B34" s="7" t="n">
        <f aca="false">C33+Overview!$B$5/1440</f>
        <v>0.780555555555556</v>
      </c>
      <c r="C34" s="7" t="n">
        <f aca="false">B34+D34/1440</f>
        <v>0.782638888888889</v>
      </c>
      <c r="D34" s="16" t="n">
        <v>3</v>
      </c>
      <c r="E34" s="10" t="s">
        <v>92</v>
      </c>
      <c r="F34" s="10" t="s">
        <v>93</v>
      </c>
      <c r="G34" s="10" t="s">
        <v>54</v>
      </c>
      <c r="H34" s="10" t="s">
        <v>58</v>
      </c>
      <c r="I34" s="10"/>
      <c r="J34" s="10" t="s">
        <v>51</v>
      </c>
    </row>
    <row r="35" customFormat="false" ht="43.5" hidden="false" customHeight="true" outlineLevel="0" collapsed="false">
      <c r="A35" s="10" t="n">
        <v>4</v>
      </c>
      <c r="B35" s="7" t="n">
        <f aca="false">C34+Overview!$B$5/1440</f>
        <v>0.783333333333333</v>
      </c>
      <c r="C35" s="7" t="n">
        <f aca="false">B35+D35/1440</f>
        <v>0.785416666666667</v>
      </c>
      <c r="D35" s="16" t="n">
        <v>3</v>
      </c>
      <c r="E35" s="10" t="s">
        <v>94</v>
      </c>
      <c r="F35" s="10"/>
      <c r="G35" s="10" t="s">
        <v>54</v>
      </c>
      <c r="H35" s="10" t="s">
        <v>58</v>
      </c>
      <c r="I35" s="10"/>
      <c r="J35" s="10" t="s">
        <v>51</v>
      </c>
    </row>
    <row r="36" customFormat="false" ht="60" hidden="false" customHeight="true" outlineLevel="0" collapsed="false">
      <c r="A36" s="10" t="n">
        <v>5</v>
      </c>
      <c r="B36" s="7" t="n">
        <f aca="false">C35+Overview!$B$5/1440</f>
        <v>0.786111111111111</v>
      </c>
      <c r="C36" s="7" t="n">
        <f aca="false">B36+D36/1440</f>
        <v>0.788194444444444</v>
      </c>
      <c r="D36" s="16" t="n">
        <v>3</v>
      </c>
      <c r="E36" s="10" t="s">
        <v>95</v>
      </c>
      <c r="F36" s="10" t="s">
        <v>96</v>
      </c>
      <c r="G36" s="10" t="s">
        <v>54</v>
      </c>
      <c r="H36" s="10" t="s">
        <v>58</v>
      </c>
      <c r="I36" s="10" t="s">
        <v>97</v>
      </c>
      <c r="J36" s="10" t="s">
        <v>51</v>
      </c>
    </row>
    <row r="37" customFormat="false" ht="43.5" hidden="false" customHeight="true" outlineLevel="0" collapsed="false">
      <c r="A37" s="10" t="n">
        <v>6</v>
      </c>
      <c r="B37" s="7" t="n">
        <f aca="false">C36+Overview!$B$5/1440</f>
        <v>0.788888888888889</v>
      </c>
      <c r="C37" s="7" t="n">
        <f aca="false">B37+D37/1440</f>
        <v>0.792361111111111</v>
      </c>
      <c r="D37" s="16" t="n">
        <v>5</v>
      </c>
      <c r="E37" s="10" t="s">
        <v>98</v>
      </c>
      <c r="F37" s="10"/>
      <c r="G37" s="10" t="s">
        <v>54</v>
      </c>
      <c r="H37" s="10" t="s">
        <v>58</v>
      </c>
      <c r="I37" s="10"/>
      <c r="J37" s="10" t="s">
        <v>51</v>
      </c>
    </row>
    <row r="38" customFormat="false" ht="43.5" hidden="false" customHeight="true" outlineLevel="0" collapsed="false">
      <c r="A38" s="10" t="n">
        <v>7</v>
      </c>
      <c r="B38" s="7" t="n">
        <f aca="false">C37+Overview!$B$5/1440</f>
        <v>0.793055555555556</v>
      </c>
      <c r="C38" s="7" t="n">
        <f aca="false">B38+D38/1440</f>
        <v>0.795138888888889</v>
      </c>
      <c r="D38" s="16" t="n">
        <v>3</v>
      </c>
      <c r="E38" s="10" t="s">
        <v>99</v>
      </c>
      <c r="F38" s="10" t="s">
        <v>100</v>
      </c>
      <c r="G38" s="10" t="s">
        <v>54</v>
      </c>
      <c r="H38" s="10" t="s">
        <v>58</v>
      </c>
      <c r="I38" s="10" t="s">
        <v>101</v>
      </c>
      <c r="J38" s="10" t="s">
        <v>51</v>
      </c>
    </row>
    <row r="39" customFormat="false" ht="43.5" hidden="false" customHeight="true" outlineLevel="0" collapsed="false">
      <c r="A39" s="10" t="n">
        <v>8</v>
      </c>
      <c r="B39" s="7" t="n">
        <f aca="false">C38+Overview!$B$5/1440</f>
        <v>0.795833333333333</v>
      </c>
      <c r="C39" s="7" t="n">
        <f aca="false">B39+D39/1440</f>
        <v>0.80625</v>
      </c>
      <c r="D39" s="16" t="n">
        <v>15</v>
      </c>
      <c r="E39" s="10" t="s">
        <v>102</v>
      </c>
      <c r="F39" s="10" t="s">
        <v>103</v>
      </c>
      <c r="G39" s="10" t="s">
        <v>54</v>
      </c>
      <c r="H39" s="10" t="s">
        <v>58</v>
      </c>
      <c r="I39" s="10"/>
      <c r="J39" s="10" t="s">
        <v>51</v>
      </c>
    </row>
    <row r="40" customFormat="false" ht="43.5" hidden="false" customHeight="true" outlineLevel="0" collapsed="false">
      <c r="A40" s="10" t="n">
        <v>9</v>
      </c>
      <c r="B40" s="7" t="n">
        <f aca="false">C39+Overview!$B$5/1440</f>
        <v>0.806944444444445</v>
      </c>
      <c r="C40" s="7" t="n">
        <f aca="false">B40+D40/1440</f>
        <v>0.808333333333333</v>
      </c>
      <c r="D40" s="16" t="n">
        <v>2</v>
      </c>
      <c r="E40" s="10" t="s">
        <v>104</v>
      </c>
      <c r="F40" s="10"/>
      <c r="G40" s="10" t="s">
        <v>54</v>
      </c>
      <c r="H40" s="10" t="s">
        <v>58</v>
      </c>
      <c r="I40" s="10" t="s">
        <v>105</v>
      </c>
      <c r="J40" s="10" t="s">
        <v>51</v>
      </c>
    </row>
    <row r="41" customFormat="false" ht="43.5" hidden="false" customHeight="true" outlineLevel="0" collapsed="false">
      <c r="A41" s="10" t="n">
        <v>10</v>
      </c>
      <c r="B41" s="7" t="n">
        <f aca="false">C40+Overview!$B$5/1440</f>
        <v>0.809027777777778</v>
      </c>
      <c r="C41" s="7" t="n">
        <f aca="false">B41+D41/1440</f>
        <v>0.811805555555556</v>
      </c>
      <c r="D41" s="16" t="n">
        <v>4</v>
      </c>
      <c r="E41" s="10" t="s">
        <v>106</v>
      </c>
      <c r="F41" s="10" t="s">
        <v>107</v>
      </c>
      <c r="G41" s="10" t="s">
        <v>54</v>
      </c>
      <c r="H41" s="10" t="s">
        <v>58</v>
      </c>
      <c r="I41" s="10"/>
      <c r="J41" s="10" t="s">
        <v>51</v>
      </c>
    </row>
    <row r="42" customFormat="false" ht="43.5" hidden="false" customHeight="true" outlineLevel="0" collapsed="false">
      <c r="A42" s="10" t="n">
        <v>11</v>
      </c>
      <c r="B42" s="7" t="n">
        <f aca="false">C41+Overview!$B$5/1440</f>
        <v>0.8125</v>
      </c>
      <c r="C42" s="7" t="n">
        <f aca="false">B42+D42/1440</f>
        <v>0.815277777777778</v>
      </c>
      <c r="D42" s="16" t="n">
        <v>4</v>
      </c>
      <c r="E42" s="10" t="s">
        <v>108</v>
      </c>
      <c r="F42" s="10"/>
      <c r="G42" s="10" t="s">
        <v>54</v>
      </c>
      <c r="H42" s="10" t="s">
        <v>58</v>
      </c>
      <c r="I42" s="10" t="s">
        <v>109</v>
      </c>
      <c r="J42" s="10" t="s">
        <v>51</v>
      </c>
    </row>
    <row r="43" customFormat="false" ht="75.75" hidden="false" customHeight="true" outlineLevel="0" collapsed="false">
      <c r="A43" s="10" t="n">
        <v>12</v>
      </c>
      <c r="B43" s="7" t="n">
        <f aca="false">C42+Overview!$B$5/1440</f>
        <v>0.815972222222222</v>
      </c>
      <c r="C43" s="7" t="n">
        <f aca="false">B43+D43/1440</f>
        <v>0.818055555555556</v>
      </c>
      <c r="D43" s="16" t="n">
        <v>3</v>
      </c>
      <c r="E43" s="10" t="s">
        <v>110</v>
      </c>
      <c r="F43" s="10"/>
      <c r="G43" s="10" t="s">
        <v>54</v>
      </c>
      <c r="H43" s="10" t="s">
        <v>58</v>
      </c>
      <c r="I43" s="10" t="s">
        <v>111</v>
      </c>
      <c r="J43" s="10" t="s">
        <v>51</v>
      </c>
    </row>
    <row r="44" customFormat="false" ht="60" hidden="false" customHeight="true" outlineLevel="0" collapsed="false">
      <c r="A44" s="10" t="n">
        <v>13</v>
      </c>
      <c r="B44" s="7" t="n">
        <f aca="false">C43+Overview!$B$5/1440</f>
        <v>0.81875</v>
      </c>
      <c r="C44" s="7" t="n">
        <f aca="false">B44+D44/1440</f>
        <v>0.821527777777778</v>
      </c>
      <c r="D44" s="19" t="n">
        <v>4</v>
      </c>
      <c r="E44" s="10" t="s">
        <v>112</v>
      </c>
      <c r="F44" s="10" t="s">
        <v>113</v>
      </c>
      <c r="G44" s="10" t="s">
        <v>54</v>
      </c>
      <c r="H44" s="10" t="s">
        <v>66</v>
      </c>
      <c r="I44" s="10" t="s">
        <v>114</v>
      </c>
      <c r="J44" s="10" t="s">
        <v>51</v>
      </c>
    </row>
    <row r="45" customFormat="false" ht="43.5" hidden="false" customHeight="true" outlineLevel="0" collapsed="false">
      <c r="A45" s="10" t="n">
        <v>14</v>
      </c>
      <c r="B45" s="7" t="n">
        <f aca="false">Overview!$B$6-(Overview!$B$7+D45)/1440</f>
        <v>0.826388888888889</v>
      </c>
      <c r="C45" s="7" t="n">
        <f aca="false">B45+D45/1440</f>
        <v>0.829861111111111</v>
      </c>
      <c r="D45" s="16" t="n">
        <v>5</v>
      </c>
      <c r="E45" s="10" t="s">
        <v>115</v>
      </c>
      <c r="F45" s="10" t="s">
        <v>116</v>
      </c>
      <c r="G45" s="10" t="s">
        <v>54</v>
      </c>
      <c r="H45" s="10" t="s">
        <v>55</v>
      </c>
      <c r="I45" s="10" t="s">
        <v>117</v>
      </c>
      <c r="J45" s="10" t="s">
        <v>118</v>
      </c>
    </row>
    <row r="46" customFormat="false" ht="43.5" hidden="false" customHeight="true" outlineLevel="0" collapsed="false">
      <c r="A46" s="13" t="s">
        <v>22</v>
      </c>
      <c r="B46" s="26" t="n">
        <f aca="false">Overview!$B$6-Overview!$B$7/1440</f>
        <v>0.829861111111111</v>
      </c>
      <c r="C46" s="26" t="n">
        <f aca="false">Overview!$B$6</f>
        <v>0.833333333333333</v>
      </c>
      <c r="D46" s="13" t="n">
        <f aca="false">Overview!$B$7</f>
        <v>5</v>
      </c>
      <c r="E46" s="13" t="s">
        <v>119</v>
      </c>
      <c r="F46" s="13" t="s">
        <v>120</v>
      </c>
      <c r="G46" s="13" t="s">
        <v>49</v>
      </c>
      <c r="H46" s="13" t="s">
        <v>121</v>
      </c>
      <c r="I46" s="13" t="s">
        <v>122</v>
      </c>
      <c r="J46" s="13" t="s">
        <v>123</v>
      </c>
    </row>
    <row r="47" customFormat="false" ht="37.5" hidden="false" customHeight="true" outlineLevel="0" collapsed="false">
      <c r="A47" s="10" t="s">
        <v>124</v>
      </c>
      <c r="B47" s="7" t="n">
        <f aca="false">Overview!$B$6</f>
        <v>0.833333333333333</v>
      </c>
      <c r="C47" s="7" t="s">
        <v>125</v>
      </c>
      <c r="D47" s="7"/>
      <c r="E47" s="10" t="s">
        <v>29</v>
      </c>
      <c r="F47" s="10" t="s">
        <v>126</v>
      </c>
      <c r="G47" s="10" t="s">
        <v>127</v>
      </c>
      <c r="H47" s="10" t="s">
        <v>121</v>
      </c>
      <c r="I47" s="10" t="s">
        <v>128</v>
      </c>
      <c r="J47" s="10" t="s">
        <v>129</v>
      </c>
    </row>
    <row r="48" customFormat="false" ht="37.5" hidden="false" customHeight="true" outlineLevel="0" collapsed="false"/>
    <row r="49" customFormat="false" ht="33.75" hidden="false" customHeight="true" outlineLevel="0" collapsed="false">
      <c r="A49" s="12" t="s">
        <v>130</v>
      </c>
      <c r="B49" s="12"/>
      <c r="C49" s="12"/>
      <c r="D49" s="12"/>
      <c r="E49" s="12"/>
      <c r="F49" s="12"/>
      <c r="G49" s="12"/>
      <c r="H49" s="12"/>
      <c r="I49" s="12"/>
      <c r="J49" s="12"/>
    </row>
    <row r="50" customFormat="false" ht="33.75" hidden="false" customHeight="true" outlineLevel="0" collapsed="false">
      <c r="A50" s="10" t="s">
        <v>38</v>
      </c>
      <c r="B50" s="10"/>
      <c r="C50" s="10"/>
      <c r="D50" s="10"/>
      <c r="E50" s="10"/>
      <c r="F50" s="10"/>
      <c r="G50" s="10"/>
      <c r="H50" s="10"/>
      <c r="I50" s="10"/>
      <c r="J50" s="10"/>
    </row>
    <row r="51" customFormat="false" ht="43.5" hidden="false" customHeight="true" outlineLevel="0" collapsed="false">
      <c r="A51" s="1" t="s">
        <v>39</v>
      </c>
      <c r="B51" s="3" t="s">
        <v>12</v>
      </c>
      <c r="C51" s="3" t="s">
        <v>40</v>
      </c>
      <c r="D51" s="3" t="s">
        <v>41</v>
      </c>
      <c r="E51" s="3" t="s">
        <v>42</v>
      </c>
      <c r="F51" s="3" t="s">
        <v>43</v>
      </c>
      <c r="G51" s="3" t="s">
        <v>44</v>
      </c>
      <c r="H51" s="3" t="s">
        <v>45</v>
      </c>
      <c r="I51" s="3" t="s">
        <v>46</v>
      </c>
      <c r="J51" s="3" t="s">
        <v>47</v>
      </c>
    </row>
    <row r="52" customFormat="false" ht="43.5" hidden="false" customHeight="true" outlineLevel="0" collapsed="false">
      <c r="A52" s="23" t="n">
        <v>1</v>
      </c>
      <c r="B52" s="21" t="n">
        <f aca="false">Overview!$B$4</f>
        <v>0.770833333333333</v>
      </c>
      <c r="C52" s="21" t="n">
        <f aca="false">B52+D52/1440</f>
        <v>0.772222222222222</v>
      </c>
      <c r="D52" s="22" t="n">
        <v>2</v>
      </c>
      <c r="E52" s="23" t="s">
        <v>48</v>
      </c>
      <c r="F52" s="23"/>
      <c r="G52" s="23" t="s">
        <v>49</v>
      </c>
      <c r="H52" s="23" t="s">
        <v>50</v>
      </c>
      <c r="I52" s="23"/>
      <c r="J52" s="23" t="s">
        <v>51</v>
      </c>
    </row>
    <row r="53" customFormat="false" ht="60" hidden="false" customHeight="true" outlineLevel="0" collapsed="false">
      <c r="A53" s="2" t="n">
        <v>2</v>
      </c>
      <c r="B53" s="8" t="n">
        <f aca="false">C52+Overview!$B$5/1440</f>
        <v>0.772916666666667</v>
      </c>
      <c r="C53" s="8" t="n">
        <f aca="false">B53+D53/1440</f>
        <v>0.775</v>
      </c>
      <c r="D53" s="27" t="n">
        <v>3</v>
      </c>
      <c r="E53" s="5" t="s">
        <v>131</v>
      </c>
      <c r="F53" s="5"/>
      <c r="G53" s="5" t="s">
        <v>54</v>
      </c>
      <c r="H53" s="5" t="s">
        <v>58</v>
      </c>
      <c r="I53" s="5" t="s">
        <v>132</v>
      </c>
      <c r="J53" s="5" t="s">
        <v>51</v>
      </c>
    </row>
    <row r="54" customFormat="false" ht="43.5" hidden="false" customHeight="true" outlineLevel="0" collapsed="false">
      <c r="A54" s="2" t="n">
        <v>3</v>
      </c>
      <c r="B54" s="8" t="n">
        <f aca="false">C53+Overview!$B$5/1440</f>
        <v>0.775694444444445</v>
      </c>
      <c r="C54" s="8" t="n">
        <f aca="false">B54+D54/1440</f>
        <v>0.777777777777778</v>
      </c>
      <c r="D54" s="27" t="n">
        <v>3</v>
      </c>
      <c r="E54" s="5" t="s">
        <v>133</v>
      </c>
      <c r="F54" s="5"/>
      <c r="G54" s="5" t="s">
        <v>54</v>
      </c>
      <c r="H54" s="5" t="s">
        <v>58</v>
      </c>
      <c r="I54" s="5" t="s">
        <v>134</v>
      </c>
      <c r="J54" s="5" t="s">
        <v>51</v>
      </c>
    </row>
    <row r="55" customFormat="false" ht="43.5" hidden="false" customHeight="true" outlineLevel="0" collapsed="false">
      <c r="A55" s="10" t="n">
        <v>4</v>
      </c>
      <c r="B55" s="7" t="n">
        <f aca="false">C54+Overview!$B$5/1440</f>
        <v>0.778472222222222</v>
      </c>
      <c r="C55" s="7" t="n">
        <f aca="false">B55+D55/1440</f>
        <v>0.784027777777778</v>
      </c>
      <c r="D55" s="19" t="n">
        <v>8</v>
      </c>
      <c r="E55" s="10" t="s">
        <v>135</v>
      </c>
      <c r="F55" s="10" t="s">
        <v>136</v>
      </c>
      <c r="G55" s="10" t="s">
        <v>54</v>
      </c>
      <c r="H55" s="10" t="s">
        <v>66</v>
      </c>
      <c r="I55" s="10" t="s">
        <v>137</v>
      </c>
      <c r="J55" s="10" t="s">
        <v>51</v>
      </c>
    </row>
    <row r="56" customFormat="false" ht="43.5" hidden="false" customHeight="true" outlineLevel="0" collapsed="false">
      <c r="A56" s="10" t="n">
        <v>5</v>
      </c>
      <c r="B56" s="7" t="n">
        <f aca="false">C55+Overview!$B$5/1440</f>
        <v>0.784722222222222</v>
      </c>
      <c r="C56" s="7" t="n">
        <f aca="false">B56+D56/1440</f>
        <v>0.7875</v>
      </c>
      <c r="D56" s="16" t="n">
        <v>4</v>
      </c>
      <c r="E56" s="10" t="s">
        <v>112</v>
      </c>
      <c r="F56" s="10" t="s">
        <v>138</v>
      </c>
      <c r="G56" s="10" t="s">
        <v>54</v>
      </c>
      <c r="H56" s="10" t="s">
        <v>58</v>
      </c>
      <c r="I56" s="10" t="s">
        <v>139</v>
      </c>
      <c r="J56" s="10" t="s">
        <v>51</v>
      </c>
    </row>
    <row r="57" customFormat="false" ht="43.5" hidden="false" customHeight="true" outlineLevel="0" collapsed="false">
      <c r="A57" s="10" t="n">
        <v>6</v>
      </c>
      <c r="B57" s="7" t="n">
        <f aca="false">C56+Overview!$B$5/1440</f>
        <v>0.788194444444444</v>
      </c>
      <c r="C57" s="7" t="n">
        <f aca="false">B57+D57/1440</f>
        <v>0.802083333333333</v>
      </c>
      <c r="D57" s="16" t="n">
        <v>20</v>
      </c>
      <c r="E57" s="10" t="s">
        <v>140</v>
      </c>
      <c r="F57" s="10" t="s">
        <v>141</v>
      </c>
      <c r="G57" s="10" t="s">
        <v>54</v>
      </c>
      <c r="H57" s="10" t="s">
        <v>58</v>
      </c>
      <c r="I57" s="10" t="s">
        <v>142</v>
      </c>
      <c r="J57" s="10" t="s">
        <v>51</v>
      </c>
    </row>
    <row r="58" customFormat="false" ht="43.5" hidden="false" customHeight="true" outlineLevel="0" collapsed="false">
      <c r="A58" s="10" t="n">
        <v>7</v>
      </c>
      <c r="B58" s="7" t="n">
        <f aca="false">C57+Overview!$B$5/1440</f>
        <v>0.802777777777778</v>
      </c>
      <c r="C58" s="7" t="n">
        <f aca="false">B58+D58/1440</f>
        <v>0.807638888888889</v>
      </c>
      <c r="D58" s="19" t="n">
        <v>7</v>
      </c>
      <c r="E58" s="10" t="s">
        <v>143</v>
      </c>
      <c r="F58" s="10"/>
      <c r="G58" s="10" t="s">
        <v>54</v>
      </c>
      <c r="H58" s="10" t="s">
        <v>66</v>
      </c>
      <c r="I58" s="10" t="s">
        <v>144</v>
      </c>
      <c r="J58" s="10" t="s">
        <v>51</v>
      </c>
    </row>
    <row r="59" customFormat="false" ht="43.5" hidden="false" customHeight="true" outlineLevel="0" collapsed="false">
      <c r="A59" s="10" t="n">
        <v>8</v>
      </c>
      <c r="B59" s="7" t="n">
        <f aca="false">C58+Overview!$B$5/1440</f>
        <v>0.808333333333333</v>
      </c>
      <c r="C59" s="7" t="n">
        <f aca="false">B59+D59/1440</f>
        <v>0.8125</v>
      </c>
      <c r="D59" s="16" t="n">
        <v>6</v>
      </c>
      <c r="E59" s="10" t="s">
        <v>145</v>
      </c>
      <c r="F59" s="10"/>
      <c r="G59" s="10" t="s">
        <v>54</v>
      </c>
      <c r="H59" s="10" t="s">
        <v>58</v>
      </c>
      <c r="I59" s="10"/>
      <c r="J59" s="10" t="s">
        <v>146</v>
      </c>
    </row>
    <row r="60" customFormat="false" ht="60" hidden="false" customHeight="true" outlineLevel="0" collapsed="false">
      <c r="A60" s="10" t="n">
        <v>9</v>
      </c>
      <c r="B60" s="7" t="n">
        <f aca="false">Overview!$B$6-(Overview!$B$7+D60)/1440</f>
        <v>0.824305555555556</v>
      </c>
      <c r="C60" s="7" t="n">
        <f aca="false">B60+D60/1440</f>
        <v>0.829861111111111</v>
      </c>
      <c r="D60" s="16" t="n">
        <v>8</v>
      </c>
      <c r="E60" s="10" t="s">
        <v>147</v>
      </c>
      <c r="F60" s="10"/>
      <c r="G60" s="10" t="s">
        <v>54</v>
      </c>
      <c r="H60" s="10" t="s">
        <v>58</v>
      </c>
      <c r="I60" s="10" t="s">
        <v>148</v>
      </c>
      <c r="J60" s="10" t="s">
        <v>51</v>
      </c>
    </row>
    <row r="61" customFormat="false" ht="43.5" hidden="false" customHeight="true" outlineLevel="0" collapsed="false">
      <c r="A61" s="13" t="s">
        <v>22</v>
      </c>
      <c r="B61" s="26" t="n">
        <f aca="false">Overview!$B$6-Overview!$B$7/1440</f>
        <v>0.829861111111111</v>
      </c>
      <c r="C61" s="26" t="n">
        <f aca="false">Overview!$B$6</f>
        <v>0.833333333333333</v>
      </c>
      <c r="D61" s="13" t="n">
        <f aca="false">Overview!$B$7</f>
        <v>5</v>
      </c>
      <c r="E61" s="13" t="s">
        <v>119</v>
      </c>
      <c r="F61" s="13" t="s">
        <v>120</v>
      </c>
      <c r="G61" s="13" t="s">
        <v>49</v>
      </c>
      <c r="H61" s="13" t="s">
        <v>121</v>
      </c>
      <c r="I61" s="13" t="s">
        <v>122</v>
      </c>
      <c r="J61" s="13" t="s">
        <v>123</v>
      </c>
    </row>
    <row r="62" customFormat="false" ht="37.5" hidden="false" customHeight="true" outlineLevel="0" collapsed="false">
      <c r="A62" s="10" t="s">
        <v>124</v>
      </c>
      <c r="B62" s="7" t="n">
        <f aca="false">Overview!$B$6</f>
        <v>0.833333333333333</v>
      </c>
      <c r="C62" s="7" t="s">
        <v>125</v>
      </c>
      <c r="D62" s="10"/>
      <c r="E62" s="10" t="s">
        <v>31</v>
      </c>
      <c r="F62" s="10" t="s">
        <v>126</v>
      </c>
      <c r="G62" s="10" t="s">
        <v>127</v>
      </c>
      <c r="H62" s="10" t="s">
        <v>121</v>
      </c>
      <c r="I62" s="10" t="s">
        <v>128</v>
      </c>
      <c r="J62" s="10" t="s">
        <v>129</v>
      </c>
    </row>
    <row r="63" customFormat="false" ht="37.5" hidden="false" customHeight="true" outlineLevel="0" collapsed="false"/>
    <row r="64" customFormat="false" ht="33.75" hidden="false" customHeight="true" outlineLevel="0" collapsed="false">
      <c r="A64" s="12" t="s">
        <v>149</v>
      </c>
      <c r="B64" s="12"/>
      <c r="C64" s="12"/>
      <c r="D64" s="12"/>
      <c r="E64" s="12"/>
      <c r="F64" s="12"/>
      <c r="G64" s="12"/>
      <c r="H64" s="12"/>
      <c r="I64" s="12"/>
      <c r="J64" s="12"/>
    </row>
    <row r="65" customFormat="false" ht="33.75" hidden="false" customHeight="true" outlineLevel="0" collapsed="false">
      <c r="A65" s="10" t="s">
        <v>38</v>
      </c>
      <c r="B65" s="10"/>
      <c r="C65" s="10"/>
      <c r="D65" s="10"/>
      <c r="E65" s="10"/>
      <c r="F65" s="10"/>
      <c r="G65" s="10"/>
      <c r="H65" s="10"/>
      <c r="I65" s="10"/>
      <c r="J65" s="10"/>
    </row>
    <row r="66" customFormat="false" ht="43.5" hidden="false" customHeight="true" outlineLevel="0" collapsed="false">
      <c r="A66" s="12" t="s">
        <v>39</v>
      </c>
      <c r="B66" s="28" t="s">
        <v>12</v>
      </c>
      <c r="C66" s="28" t="s">
        <v>40</v>
      </c>
      <c r="D66" s="28" t="s">
        <v>41</v>
      </c>
      <c r="E66" s="12" t="s">
        <v>42</v>
      </c>
      <c r="F66" s="12" t="s">
        <v>43</v>
      </c>
      <c r="G66" s="12" t="s">
        <v>44</v>
      </c>
      <c r="H66" s="12" t="s">
        <v>45</v>
      </c>
      <c r="I66" s="12" t="s">
        <v>46</v>
      </c>
      <c r="J66" s="12" t="s">
        <v>47</v>
      </c>
    </row>
    <row r="67" customFormat="false" ht="43.5" hidden="false" customHeight="true" outlineLevel="0" collapsed="false">
      <c r="A67" s="13" t="n">
        <v>1</v>
      </c>
      <c r="B67" s="14" t="n">
        <f aca="false">Overview!$B$4</f>
        <v>0.770833333333333</v>
      </c>
      <c r="C67" s="14" t="n">
        <f aca="false">B67+D67/1440</f>
        <v>0.772222222222222</v>
      </c>
      <c r="D67" s="15" t="n">
        <v>2</v>
      </c>
      <c r="E67" s="13" t="s">
        <v>48</v>
      </c>
      <c r="F67" s="13"/>
      <c r="G67" s="13" t="s">
        <v>49</v>
      </c>
      <c r="H67" s="13" t="s">
        <v>50</v>
      </c>
      <c r="I67" s="13"/>
      <c r="J67" s="13" t="s">
        <v>51</v>
      </c>
    </row>
    <row r="68" customFormat="false" ht="43.5" hidden="false" customHeight="true" outlineLevel="0" collapsed="false">
      <c r="A68" s="2" t="n">
        <v>2</v>
      </c>
      <c r="B68" s="8" t="n">
        <f aca="false">C67+Overview!$B$5/1440</f>
        <v>0.772916666666667</v>
      </c>
      <c r="C68" s="8" t="n">
        <f aca="false">B68+D68/1440</f>
        <v>0.775</v>
      </c>
      <c r="D68" s="27" t="n">
        <v>3</v>
      </c>
      <c r="E68" s="5" t="s">
        <v>150</v>
      </c>
      <c r="F68" s="5" t="s">
        <v>151</v>
      </c>
      <c r="G68" s="5" t="s">
        <v>54</v>
      </c>
      <c r="H68" s="5" t="s">
        <v>58</v>
      </c>
      <c r="I68" s="5"/>
      <c r="J68" s="5" t="s">
        <v>51</v>
      </c>
    </row>
    <row r="69" customFormat="false" ht="43.5" hidden="false" customHeight="true" outlineLevel="0" collapsed="false">
      <c r="A69" s="5" t="n">
        <v>3</v>
      </c>
      <c r="B69" s="8" t="n">
        <f aca="false">C68+Overview!$B$5/1440</f>
        <v>0.775694444444445</v>
      </c>
      <c r="C69" s="8" t="n">
        <f aca="false">B69+D69/1440</f>
        <v>0.777083333333333</v>
      </c>
      <c r="D69" s="27" t="n">
        <v>2</v>
      </c>
      <c r="E69" s="5" t="s">
        <v>152</v>
      </c>
      <c r="F69" s="5"/>
      <c r="G69" s="5" t="s">
        <v>54</v>
      </c>
      <c r="H69" s="5" t="s">
        <v>58</v>
      </c>
      <c r="I69" s="5" t="s">
        <v>153</v>
      </c>
      <c r="J69" s="5" t="s">
        <v>51</v>
      </c>
    </row>
    <row r="70" customFormat="false" ht="60" hidden="false" customHeight="true" outlineLevel="0" collapsed="false">
      <c r="A70" s="2" t="n">
        <v>4</v>
      </c>
      <c r="B70" s="8" t="n">
        <f aca="false">C69+Overview!$B$5/1440</f>
        <v>0.777777777777778</v>
      </c>
      <c r="C70" s="8" t="n">
        <f aca="false">B70+D70/1440</f>
        <v>0.779861111111111</v>
      </c>
      <c r="D70" s="25" t="n">
        <v>3</v>
      </c>
      <c r="E70" s="5" t="s">
        <v>154</v>
      </c>
      <c r="F70" s="5" t="s">
        <v>155</v>
      </c>
      <c r="G70" s="5" t="s">
        <v>54</v>
      </c>
      <c r="H70" s="5" t="s">
        <v>156</v>
      </c>
      <c r="I70" s="5" t="s">
        <v>157</v>
      </c>
      <c r="J70" s="5" t="s">
        <v>51</v>
      </c>
    </row>
    <row r="71" customFormat="false" ht="43.5" hidden="false" customHeight="true" outlineLevel="0" collapsed="false">
      <c r="A71" s="2" t="n">
        <v>5</v>
      </c>
      <c r="B71" s="8" t="n">
        <f aca="false">C70+Overview!$B$5/1440</f>
        <v>0.780555555555556</v>
      </c>
      <c r="C71" s="8" t="n">
        <f aca="false">B71+D71/1440</f>
        <v>0.784027777777778</v>
      </c>
      <c r="D71" s="25" t="n">
        <v>5</v>
      </c>
      <c r="E71" s="5" t="s">
        <v>158</v>
      </c>
      <c r="F71" s="5"/>
      <c r="G71" s="5" t="s">
        <v>54</v>
      </c>
      <c r="H71" s="5" t="s">
        <v>66</v>
      </c>
      <c r="I71" s="5" t="s">
        <v>159</v>
      </c>
      <c r="J71" s="5" t="s">
        <v>51</v>
      </c>
    </row>
    <row r="72" customFormat="false" ht="43.5" hidden="false" customHeight="true" outlineLevel="0" collapsed="false">
      <c r="A72" s="10" t="n">
        <v>6</v>
      </c>
      <c r="B72" s="7" t="n">
        <f aca="false">C71+Overview!$B$5/1440</f>
        <v>0.784722222222222</v>
      </c>
      <c r="C72" s="7" t="n">
        <f aca="false">B72+D72/1440</f>
        <v>0.788194444444444</v>
      </c>
      <c r="D72" s="19" t="n">
        <v>5</v>
      </c>
      <c r="E72" s="10" t="s">
        <v>160</v>
      </c>
      <c r="F72" s="10" t="s">
        <v>161</v>
      </c>
      <c r="G72" s="10" t="s">
        <v>54</v>
      </c>
      <c r="H72" s="10" t="s">
        <v>66</v>
      </c>
      <c r="I72" s="10" t="s">
        <v>162</v>
      </c>
      <c r="J72" s="10" t="s">
        <v>51</v>
      </c>
    </row>
    <row r="73" customFormat="false" ht="60" hidden="false" customHeight="true" outlineLevel="0" collapsed="false">
      <c r="A73" s="10" t="n">
        <v>7</v>
      </c>
      <c r="B73" s="7" t="n">
        <f aca="false">Overview!$B$6-(Overview!$B$7+D73)/1440</f>
        <v>0.815972222222222</v>
      </c>
      <c r="C73" s="7" t="n">
        <f aca="false">B73+D73/1440</f>
        <v>0.829861111111111</v>
      </c>
      <c r="D73" s="16" t="n">
        <v>20</v>
      </c>
      <c r="E73" s="10" t="s">
        <v>163</v>
      </c>
      <c r="F73" s="10"/>
      <c r="G73" s="10" t="s">
        <v>54</v>
      </c>
      <c r="H73" s="10" t="s">
        <v>58</v>
      </c>
      <c r="I73" s="10" t="s">
        <v>164</v>
      </c>
      <c r="J73" s="10" t="s">
        <v>51</v>
      </c>
    </row>
    <row r="74" customFormat="false" ht="43.5" hidden="false" customHeight="true" outlineLevel="0" collapsed="false">
      <c r="A74" s="13" t="s">
        <v>22</v>
      </c>
      <c r="B74" s="26" t="n">
        <f aca="false">Overview!$B$6-Overview!$B$7/1440</f>
        <v>0.829861111111111</v>
      </c>
      <c r="C74" s="26" t="n">
        <f aca="false">Overview!$B$6</f>
        <v>0.833333333333333</v>
      </c>
      <c r="D74" s="13" t="n">
        <f aca="false">Overview!$B$7</f>
        <v>5</v>
      </c>
      <c r="E74" s="13" t="s">
        <v>119</v>
      </c>
      <c r="F74" s="13" t="s">
        <v>120</v>
      </c>
      <c r="G74" s="13" t="s">
        <v>49</v>
      </c>
      <c r="H74" s="13" t="s">
        <v>121</v>
      </c>
      <c r="I74" s="13" t="s">
        <v>122</v>
      </c>
      <c r="J74" s="13" t="s">
        <v>123</v>
      </c>
    </row>
    <row r="75" customFormat="false" ht="37.5" hidden="false" customHeight="true" outlineLevel="0" collapsed="false">
      <c r="A75" s="10" t="s">
        <v>124</v>
      </c>
      <c r="B75" s="7" t="n">
        <f aca="false">Overview!$B$6</f>
        <v>0.833333333333333</v>
      </c>
      <c r="C75" s="7" t="s">
        <v>125</v>
      </c>
      <c r="D75" s="10"/>
      <c r="E75" s="10" t="s">
        <v>33</v>
      </c>
      <c r="F75" s="10" t="s">
        <v>126</v>
      </c>
      <c r="G75" s="10" t="s">
        <v>127</v>
      </c>
      <c r="H75" s="10" t="s">
        <v>121</v>
      </c>
      <c r="I75" s="10" t="s">
        <v>165</v>
      </c>
      <c r="J75" s="10" t="s">
        <v>129</v>
      </c>
    </row>
    <row r="76" customFormat="false" ht="37.5" hidden="false" customHeight="true" outlineLevel="0" collapsed="false"/>
    <row r="77" customFormat="false" ht="33.75" hidden="false" customHeight="true" outlineLevel="0" collapsed="false">
      <c r="A77" s="12" t="s">
        <v>166</v>
      </c>
      <c r="B77" s="12"/>
      <c r="C77" s="12"/>
      <c r="D77" s="12"/>
      <c r="E77" s="12"/>
      <c r="F77" s="12"/>
      <c r="G77" s="12"/>
      <c r="H77" s="12"/>
      <c r="I77" s="12"/>
      <c r="J77" s="12"/>
    </row>
    <row r="78" customFormat="false" ht="33.75" hidden="false" customHeight="true" outlineLevel="0" collapsed="false">
      <c r="A78" s="10" t="s">
        <v>38</v>
      </c>
      <c r="B78" s="10"/>
      <c r="C78" s="10"/>
      <c r="D78" s="10"/>
      <c r="E78" s="10"/>
      <c r="F78" s="10"/>
      <c r="G78" s="10"/>
      <c r="H78" s="10"/>
      <c r="I78" s="10"/>
      <c r="J78" s="10"/>
    </row>
    <row r="79" customFormat="false" ht="43.5" hidden="false" customHeight="true" outlineLevel="0" collapsed="false">
      <c r="A79" s="12" t="s">
        <v>39</v>
      </c>
      <c r="B79" s="28" t="s">
        <v>12</v>
      </c>
      <c r="C79" s="28" t="s">
        <v>40</v>
      </c>
      <c r="D79" s="12" t="s">
        <v>41</v>
      </c>
      <c r="E79" s="12" t="s">
        <v>42</v>
      </c>
      <c r="F79" s="12" t="s">
        <v>43</v>
      </c>
      <c r="G79" s="12" t="s">
        <v>44</v>
      </c>
      <c r="H79" s="12" t="s">
        <v>45</v>
      </c>
      <c r="I79" s="12" t="s">
        <v>46</v>
      </c>
      <c r="J79" s="12" t="s">
        <v>47</v>
      </c>
    </row>
    <row r="80" customFormat="false" ht="43.5" hidden="false" customHeight="true" outlineLevel="0" collapsed="false">
      <c r="A80" s="13" t="n">
        <v>1</v>
      </c>
      <c r="B80" s="14" t="n">
        <f aca="false">Overview!$B$4</f>
        <v>0.770833333333333</v>
      </c>
      <c r="C80" s="14" t="n">
        <f aca="false">B80+D80/1440</f>
        <v>0.772222222222222</v>
      </c>
      <c r="D80" s="15" t="n">
        <v>2</v>
      </c>
      <c r="E80" s="13" t="s">
        <v>48</v>
      </c>
      <c r="F80" s="13"/>
      <c r="G80" s="13" t="s">
        <v>49</v>
      </c>
      <c r="H80" s="13" t="s">
        <v>50</v>
      </c>
      <c r="I80" s="13"/>
      <c r="J80" s="13" t="s">
        <v>51</v>
      </c>
    </row>
    <row r="81" customFormat="false" ht="43.5" hidden="false" customHeight="true" outlineLevel="0" collapsed="false">
      <c r="A81" s="10" t="n">
        <v>2</v>
      </c>
      <c r="B81" s="7" t="n">
        <f aca="false">C80+Overview!$B$5/1440</f>
        <v>0.772916666666667</v>
      </c>
      <c r="C81" s="7" t="n">
        <f aca="false">B81+D81/1440</f>
        <v>0.775</v>
      </c>
      <c r="D81" s="19" t="n">
        <v>3</v>
      </c>
      <c r="E81" s="10" t="s">
        <v>154</v>
      </c>
      <c r="F81" s="10" t="s">
        <v>167</v>
      </c>
      <c r="G81" s="10" t="s">
        <v>54</v>
      </c>
      <c r="H81" s="10" t="s">
        <v>66</v>
      </c>
      <c r="I81" s="10" t="s">
        <v>168</v>
      </c>
      <c r="J81" s="10" t="s">
        <v>51</v>
      </c>
    </row>
    <row r="82" customFormat="false" ht="43.5" hidden="false" customHeight="true" outlineLevel="0" collapsed="false">
      <c r="A82" s="2" t="n">
        <v>3</v>
      </c>
      <c r="B82" s="8" t="n">
        <f aca="false">C81+Overview!$B$5/1440</f>
        <v>0.775694444444445</v>
      </c>
      <c r="C82" s="8" t="n">
        <f aca="false">B82+D82/1440</f>
        <v>0.782638888888889</v>
      </c>
      <c r="D82" s="27" t="n">
        <v>10</v>
      </c>
      <c r="E82" s="5" t="s">
        <v>169</v>
      </c>
      <c r="F82" s="5"/>
      <c r="G82" s="5" t="s">
        <v>54</v>
      </c>
      <c r="H82" s="5" t="s">
        <v>58</v>
      </c>
      <c r="I82" s="5"/>
      <c r="J82" s="5" t="s">
        <v>51</v>
      </c>
    </row>
    <row r="83" customFormat="false" ht="43.5" hidden="false" customHeight="true" outlineLevel="0" collapsed="false">
      <c r="A83" s="5" t="n">
        <v>4</v>
      </c>
      <c r="B83" s="8" t="n">
        <f aca="false">C82+Overview!$B$5/1440</f>
        <v>0.783333333333333</v>
      </c>
      <c r="C83" s="8" t="n">
        <f aca="false">B83+D83/1440</f>
        <v>0.786111111111111</v>
      </c>
      <c r="D83" s="25" t="n">
        <v>4</v>
      </c>
      <c r="E83" s="5" t="s">
        <v>170</v>
      </c>
      <c r="F83" s="5" t="s">
        <v>171</v>
      </c>
      <c r="G83" s="5" t="s">
        <v>54</v>
      </c>
      <c r="H83" s="5" t="s">
        <v>66</v>
      </c>
      <c r="I83" s="5" t="s">
        <v>172</v>
      </c>
      <c r="J83" s="5" t="s">
        <v>51</v>
      </c>
    </row>
    <row r="84" customFormat="false" ht="60" hidden="false" customHeight="true" outlineLevel="0" collapsed="false">
      <c r="A84" s="2" t="n">
        <v>5</v>
      </c>
      <c r="B84" s="8" t="n">
        <f aca="false">C83+Overview!$B$5/1440</f>
        <v>0.786805555555556</v>
      </c>
      <c r="C84" s="8" t="n">
        <f aca="false">B84+D84/1440</f>
        <v>0.788888888888889</v>
      </c>
      <c r="D84" s="25" t="n">
        <v>3</v>
      </c>
      <c r="E84" s="5" t="s">
        <v>173</v>
      </c>
      <c r="F84" s="5" t="s">
        <v>174</v>
      </c>
      <c r="G84" s="5" t="s">
        <v>54</v>
      </c>
      <c r="H84" s="5" t="s">
        <v>156</v>
      </c>
      <c r="I84" s="5" t="s">
        <v>157</v>
      </c>
      <c r="J84" s="5" t="s">
        <v>51</v>
      </c>
    </row>
    <row r="85" customFormat="false" ht="43.5" hidden="false" customHeight="true" outlineLevel="0" collapsed="false">
      <c r="A85" s="2" t="n">
        <v>6</v>
      </c>
      <c r="B85" s="8" t="n">
        <f aca="false">Overview!$B$6-(Overview!$B$7+D85)/1440</f>
        <v>0.827777777777778</v>
      </c>
      <c r="C85" s="8" t="n">
        <f aca="false">B85+D85/1440</f>
        <v>0.829861111111111</v>
      </c>
      <c r="D85" s="25" t="n">
        <v>3</v>
      </c>
      <c r="E85" s="5" t="s">
        <v>154</v>
      </c>
      <c r="F85" s="5" t="s">
        <v>175</v>
      </c>
      <c r="G85" s="5" t="s">
        <v>54</v>
      </c>
      <c r="H85" s="5" t="s">
        <v>66</v>
      </c>
      <c r="I85" s="5" t="s">
        <v>176</v>
      </c>
      <c r="J85" s="5" t="s">
        <v>51</v>
      </c>
    </row>
    <row r="86" customFormat="false" ht="43.5" hidden="false" customHeight="true" outlineLevel="0" collapsed="false">
      <c r="A86" s="13" t="s">
        <v>22</v>
      </c>
      <c r="B86" s="26" t="n">
        <f aca="false">Overview!$B$6-Overview!$B$7/1440</f>
        <v>0.829861111111111</v>
      </c>
      <c r="C86" s="26" t="n">
        <f aca="false">Overview!$B$6</f>
        <v>0.833333333333333</v>
      </c>
      <c r="D86" s="13" t="n">
        <f aca="false">Overview!$B$7</f>
        <v>5</v>
      </c>
      <c r="E86" s="13" t="s">
        <v>119</v>
      </c>
      <c r="F86" s="13" t="s">
        <v>120</v>
      </c>
      <c r="G86" s="13" t="s">
        <v>49</v>
      </c>
      <c r="H86" s="13" t="s">
        <v>121</v>
      </c>
      <c r="I86" s="13" t="s">
        <v>122</v>
      </c>
      <c r="J86" s="13" t="s">
        <v>123</v>
      </c>
    </row>
    <row r="87" customFormat="false" ht="37.5" hidden="false" customHeight="true" outlineLevel="0" collapsed="false">
      <c r="A87" s="10" t="s">
        <v>124</v>
      </c>
      <c r="B87" s="7" t="n">
        <f aca="false">Overview!$B$6</f>
        <v>0.833333333333333</v>
      </c>
      <c r="C87" s="7" t="s">
        <v>125</v>
      </c>
      <c r="D87" s="10"/>
      <c r="E87" s="10" t="s">
        <v>33</v>
      </c>
      <c r="F87" s="10" t="s">
        <v>126</v>
      </c>
      <c r="G87" s="10" t="s">
        <v>127</v>
      </c>
      <c r="H87" s="10" t="s">
        <v>121</v>
      </c>
      <c r="I87" s="10" t="s">
        <v>165</v>
      </c>
      <c r="J87" s="10" t="s">
        <v>129</v>
      </c>
    </row>
    <row r="88" customFormat="false" ht="37.5" hidden="false" customHeight="true" outlineLevel="0" collapsed="false"/>
    <row r="89" customFormat="false" ht="33.75" hidden="false" customHeight="true" outlineLevel="0" collapsed="false">
      <c r="A89" s="1" t="s">
        <v>177</v>
      </c>
      <c r="B89" s="1"/>
      <c r="C89" s="1"/>
      <c r="D89" s="1"/>
      <c r="E89" s="1"/>
      <c r="F89" s="1"/>
      <c r="G89" s="1"/>
      <c r="H89" s="1"/>
      <c r="I89" s="1"/>
      <c r="J89" s="1"/>
    </row>
    <row r="90" customFormat="false" ht="43.5" hidden="false" customHeight="true" outlineLevel="0" collapsed="false">
      <c r="A90" s="2" t="s">
        <v>22</v>
      </c>
      <c r="B90" s="5" t="s">
        <v>178</v>
      </c>
      <c r="C90" s="5" t="s">
        <v>179</v>
      </c>
      <c r="D90" s="5" t="n">
        <v>20</v>
      </c>
      <c r="E90" s="5" t="s">
        <v>180</v>
      </c>
      <c r="F90" s="5" t="s">
        <v>181</v>
      </c>
      <c r="G90" s="5" t="s">
        <v>65</v>
      </c>
      <c r="H90" s="5" t="s">
        <v>66</v>
      </c>
      <c r="I90" s="5" t="s">
        <v>182</v>
      </c>
      <c r="J90" s="5" t="s">
        <v>183</v>
      </c>
    </row>
  </sheetData>
  <mergeCells count="15">
    <mergeCell ref="A1:J1"/>
    <mergeCell ref="A2:J2"/>
    <mergeCell ref="A4:J4"/>
    <mergeCell ref="A5:J5"/>
    <mergeCell ref="A17:J17"/>
    <mergeCell ref="A18:J18"/>
    <mergeCell ref="A29:J29"/>
    <mergeCell ref="A30:J30"/>
    <mergeCell ref="A49:J49"/>
    <mergeCell ref="A50:J50"/>
    <mergeCell ref="A64:J64"/>
    <mergeCell ref="A65:J65"/>
    <mergeCell ref="A77:J77"/>
    <mergeCell ref="A78:J78"/>
    <mergeCell ref="A89:J89"/>
  </mergeCells>
  <printOptions headings="false" gridLines="false" gridLinesSet="true" horizontalCentered="true" verticalCentered="false"/>
  <pageMargins left="0.4" right="0.4" top="0.5" bottom="0.5" header="0.511811023622047" footer="0.511811023622047"/>
  <pageSetup paperSize="8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5" manualBreakCount="5">
    <brk id="15" man="true" max="16383" min="0"/>
    <brk id="27" man="true" max="16383" min="0"/>
    <brk id="47" man="true" max="16383" min="0"/>
    <brk id="62" man="true" max="16383" min="0"/>
    <brk id="75" man="true" max="16383" min="0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G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B6" activeCellId="0" sqref="B6"/>
    </sheetView>
  </sheetViews>
  <sheetFormatPr defaultColWidth="14.4296875" defaultRowHeight="15" customHeight="true" zeroHeight="false" outlineLevelRow="0" outlineLevelCol="0"/>
  <cols>
    <col collapsed="false" customWidth="true" hidden="false" outlineLevel="0" max="1" min="1" style="0" width="23"/>
    <col collapsed="false" customWidth="true" hidden="false" outlineLevel="0" max="2" min="2" style="0" width="36"/>
    <col collapsed="false" customWidth="true" hidden="false" outlineLevel="0" max="3" min="3" style="0" width="64"/>
    <col collapsed="false" customWidth="true" hidden="false" outlineLevel="0" max="4" min="4" style="0" width="18"/>
    <col collapsed="false" customWidth="true" hidden="false" outlineLevel="0" max="5" min="5" style="0" width="12"/>
    <col collapsed="false" customWidth="true" hidden="false" outlineLevel="0" max="6" min="6" style="0" width="30"/>
    <col collapsed="false" customWidth="true" hidden="false" outlineLevel="0" max="7" min="7" style="0" width="13"/>
  </cols>
  <sheetData>
    <row r="1" customFormat="false" ht="33.75" hidden="false" customHeight="true" outlineLevel="0" collapsed="false">
      <c r="A1" s="1" t="s">
        <v>184</v>
      </c>
      <c r="B1" s="1"/>
      <c r="C1" s="1"/>
      <c r="D1" s="1"/>
      <c r="E1" s="1"/>
      <c r="F1" s="1"/>
      <c r="G1" s="1"/>
    </row>
    <row r="2" customFormat="false" ht="43.5" hidden="false" customHeight="true" outlineLevel="0" collapsed="false">
      <c r="A2" s="3" t="s">
        <v>9</v>
      </c>
      <c r="B2" s="3" t="s">
        <v>42</v>
      </c>
      <c r="C2" s="3" t="s">
        <v>185</v>
      </c>
      <c r="D2" s="3" t="s">
        <v>45</v>
      </c>
      <c r="E2" s="3" t="s">
        <v>186</v>
      </c>
      <c r="F2" s="3" t="s">
        <v>187</v>
      </c>
      <c r="G2" s="3" t="s">
        <v>18</v>
      </c>
    </row>
    <row r="3" customFormat="false" ht="43.5" hidden="false" customHeight="true" outlineLevel="0" collapsed="false">
      <c r="A3" s="5" t="s">
        <v>20</v>
      </c>
      <c r="B3" s="5" t="s">
        <v>63</v>
      </c>
      <c r="C3" s="5" t="s">
        <v>67</v>
      </c>
      <c r="D3" s="5" t="s">
        <v>66</v>
      </c>
      <c r="E3" s="5" t="n">
        <v>8</v>
      </c>
      <c r="F3" s="5" t="s">
        <v>188</v>
      </c>
      <c r="G3" s="5" t="s">
        <v>189</v>
      </c>
    </row>
    <row r="4" customFormat="false" ht="43.5" hidden="false" customHeight="true" outlineLevel="0" collapsed="false">
      <c r="A4" s="10" t="s">
        <v>20</v>
      </c>
      <c r="B4" s="10" t="s">
        <v>69</v>
      </c>
      <c r="C4" s="10" t="s">
        <v>71</v>
      </c>
      <c r="D4" s="10" t="s">
        <v>66</v>
      </c>
      <c r="E4" s="10" t="n">
        <v>13</v>
      </c>
      <c r="F4" s="10" t="s">
        <v>188</v>
      </c>
      <c r="G4" s="10" t="s">
        <v>189</v>
      </c>
    </row>
    <row r="5" customFormat="false" ht="43.5" hidden="false" customHeight="true" outlineLevel="0" collapsed="false">
      <c r="A5" s="10" t="s">
        <v>26</v>
      </c>
      <c r="B5" s="10" t="s">
        <v>87</v>
      </c>
      <c r="C5" s="10" t="s">
        <v>88</v>
      </c>
      <c r="D5" s="10" t="s">
        <v>58</v>
      </c>
      <c r="E5" s="10" t="n">
        <v>29</v>
      </c>
      <c r="F5" s="10" t="s">
        <v>188</v>
      </c>
      <c r="G5" s="10" t="s">
        <v>189</v>
      </c>
    </row>
    <row r="6" customFormat="false" ht="43.5" hidden="false" customHeight="true" outlineLevel="0" collapsed="false">
      <c r="A6" s="10" t="s">
        <v>28</v>
      </c>
      <c r="B6" s="10" t="s">
        <v>90</v>
      </c>
      <c r="C6" s="10" t="s">
        <v>91</v>
      </c>
      <c r="D6" s="10" t="s">
        <v>66</v>
      </c>
      <c r="E6" s="10" t="n">
        <v>44</v>
      </c>
      <c r="F6" s="10" t="s">
        <v>188</v>
      </c>
      <c r="G6" s="10" t="s">
        <v>189</v>
      </c>
    </row>
    <row r="7" customFormat="false" ht="43.5" hidden="false" customHeight="true" outlineLevel="0" collapsed="false">
      <c r="A7" s="10" t="s">
        <v>28</v>
      </c>
      <c r="B7" s="10" t="s">
        <v>110</v>
      </c>
      <c r="C7" s="10" t="s">
        <v>111</v>
      </c>
      <c r="D7" s="10" t="s">
        <v>58</v>
      </c>
      <c r="E7" s="10" t="n">
        <v>48</v>
      </c>
      <c r="F7" s="10" t="s">
        <v>188</v>
      </c>
      <c r="G7" s="10" t="s">
        <v>189</v>
      </c>
    </row>
    <row r="8" customFormat="false" ht="43.5" hidden="false" customHeight="true" outlineLevel="0" collapsed="false">
      <c r="A8" s="10" t="s">
        <v>28</v>
      </c>
      <c r="B8" s="10" t="s">
        <v>112</v>
      </c>
      <c r="C8" s="10" t="s">
        <v>114</v>
      </c>
      <c r="D8" s="10" t="s">
        <v>66</v>
      </c>
      <c r="E8" s="10" t="n">
        <v>99</v>
      </c>
      <c r="F8" s="10" t="s">
        <v>188</v>
      </c>
      <c r="G8" s="10" t="s">
        <v>189</v>
      </c>
    </row>
    <row r="9" customFormat="false" ht="43.5" hidden="false" customHeight="true" outlineLevel="0" collapsed="false">
      <c r="A9" s="10" t="s">
        <v>30</v>
      </c>
      <c r="B9" s="10" t="s">
        <v>135</v>
      </c>
      <c r="C9" s="10" t="s">
        <v>137</v>
      </c>
      <c r="D9" s="10" t="s">
        <v>66</v>
      </c>
      <c r="E9" s="10" t="n">
        <v>59</v>
      </c>
      <c r="F9" s="10" t="s">
        <v>188</v>
      </c>
      <c r="G9" s="10" t="s">
        <v>189</v>
      </c>
    </row>
    <row r="10" customFormat="false" ht="43.5" hidden="false" customHeight="true" outlineLevel="0" collapsed="false">
      <c r="A10" s="10" t="s">
        <v>30</v>
      </c>
      <c r="B10" s="10" t="s">
        <v>112</v>
      </c>
      <c r="C10" s="10" t="s">
        <v>139</v>
      </c>
      <c r="D10" s="10" t="s">
        <v>58</v>
      </c>
      <c r="E10" s="10" t="n">
        <v>60</v>
      </c>
      <c r="F10" s="10" t="s">
        <v>188</v>
      </c>
      <c r="G10" s="10" t="s">
        <v>189</v>
      </c>
    </row>
    <row r="11" customFormat="false" ht="37.5" hidden="false" customHeight="true" outlineLevel="0" collapsed="false">
      <c r="A11" s="10" t="s">
        <v>30</v>
      </c>
      <c r="B11" s="10" t="s">
        <v>143</v>
      </c>
      <c r="C11" s="10" t="s">
        <v>144</v>
      </c>
      <c r="D11" s="10" t="s">
        <v>66</v>
      </c>
      <c r="E11" s="10" t="n">
        <v>63</v>
      </c>
      <c r="F11" s="10" t="s">
        <v>188</v>
      </c>
      <c r="G11" s="10" t="s">
        <v>189</v>
      </c>
    </row>
    <row r="12" customFormat="false" ht="37.5" hidden="false" customHeight="true" outlineLevel="0" collapsed="false">
      <c r="A12" s="10" t="s">
        <v>32</v>
      </c>
      <c r="B12" s="10" t="s">
        <v>152</v>
      </c>
      <c r="C12" s="10" t="s">
        <v>153</v>
      </c>
      <c r="D12" s="10" t="s">
        <v>58</v>
      </c>
      <c r="E12" s="10" t="n">
        <v>75</v>
      </c>
      <c r="F12" s="10" t="s">
        <v>188</v>
      </c>
      <c r="G12" s="10" t="s">
        <v>189</v>
      </c>
    </row>
    <row r="13" customFormat="false" ht="43.5" hidden="false" customHeight="true" outlineLevel="0" collapsed="false">
      <c r="A13" s="10" t="s">
        <v>32</v>
      </c>
      <c r="B13" s="10" t="s">
        <v>154</v>
      </c>
      <c r="C13" s="10" t="s">
        <v>157</v>
      </c>
      <c r="D13" s="10" t="s">
        <v>156</v>
      </c>
      <c r="E13" s="10" t="n">
        <v>1001</v>
      </c>
      <c r="F13" s="10" t="s">
        <v>188</v>
      </c>
      <c r="G13" s="10" t="s">
        <v>189</v>
      </c>
    </row>
    <row r="14" customFormat="false" ht="37.5" hidden="false" customHeight="true" outlineLevel="0" collapsed="false">
      <c r="A14" s="10" t="s">
        <v>32</v>
      </c>
      <c r="B14" s="10" t="s">
        <v>158</v>
      </c>
      <c r="C14" s="10" t="s">
        <v>159</v>
      </c>
      <c r="D14" s="10" t="s">
        <v>66</v>
      </c>
      <c r="E14" s="10" t="n">
        <v>76</v>
      </c>
      <c r="F14" s="10" t="s">
        <v>188</v>
      </c>
      <c r="G14" s="10" t="s">
        <v>189</v>
      </c>
    </row>
    <row r="15" customFormat="false" ht="37.5" hidden="false" customHeight="true" outlineLevel="0" collapsed="false">
      <c r="A15" s="10" t="s">
        <v>32</v>
      </c>
      <c r="B15" s="10" t="s">
        <v>160</v>
      </c>
      <c r="C15" s="10" t="s">
        <v>162</v>
      </c>
      <c r="D15" s="10" t="s">
        <v>66</v>
      </c>
      <c r="E15" s="10" t="n">
        <v>77</v>
      </c>
      <c r="F15" s="10" t="s">
        <v>188</v>
      </c>
      <c r="G15" s="10" t="s">
        <v>189</v>
      </c>
    </row>
    <row r="16" customFormat="false" ht="43.5" hidden="false" customHeight="true" outlineLevel="0" collapsed="false">
      <c r="A16" s="10" t="s">
        <v>32</v>
      </c>
      <c r="B16" s="10" t="s">
        <v>163</v>
      </c>
      <c r="C16" s="10" t="s">
        <v>164</v>
      </c>
      <c r="D16" s="10" t="s">
        <v>58</v>
      </c>
      <c r="E16" s="10" t="n">
        <v>79</v>
      </c>
      <c r="F16" s="10" t="s">
        <v>188</v>
      </c>
      <c r="G16" s="10" t="s">
        <v>189</v>
      </c>
    </row>
    <row r="17" customFormat="false" ht="37.5" hidden="false" customHeight="true" outlineLevel="0" collapsed="false">
      <c r="A17" s="10" t="s">
        <v>34</v>
      </c>
      <c r="B17" s="10" t="s">
        <v>154</v>
      </c>
      <c r="C17" s="10" t="s">
        <v>168</v>
      </c>
      <c r="D17" s="10" t="s">
        <v>66</v>
      </c>
      <c r="E17" s="10" t="n">
        <v>94</v>
      </c>
      <c r="F17" s="10" t="s">
        <v>188</v>
      </c>
      <c r="G17" s="10" t="s">
        <v>189</v>
      </c>
    </row>
    <row r="18" customFormat="false" ht="37.5" hidden="false" customHeight="true" outlineLevel="0" collapsed="false">
      <c r="A18" s="10" t="s">
        <v>34</v>
      </c>
      <c r="B18" s="10" t="s">
        <v>170</v>
      </c>
      <c r="C18" s="10" t="s">
        <v>172</v>
      </c>
      <c r="D18" s="10" t="s">
        <v>66</v>
      </c>
      <c r="E18" s="10" t="n">
        <v>96</v>
      </c>
      <c r="F18" s="10" t="s">
        <v>188</v>
      </c>
      <c r="G18" s="10" t="s">
        <v>189</v>
      </c>
    </row>
    <row r="19" customFormat="false" ht="43.5" hidden="false" customHeight="true" outlineLevel="0" collapsed="false">
      <c r="A19" s="10" t="s">
        <v>34</v>
      </c>
      <c r="B19" s="10" t="s">
        <v>173</v>
      </c>
      <c r="C19" s="10" t="s">
        <v>157</v>
      </c>
      <c r="D19" s="10" t="s">
        <v>156</v>
      </c>
      <c r="E19" s="10" t="n">
        <v>1002</v>
      </c>
      <c r="F19" s="10" t="s">
        <v>188</v>
      </c>
      <c r="G19" s="10" t="s">
        <v>189</v>
      </c>
    </row>
    <row r="20" customFormat="false" ht="37.5" hidden="false" customHeight="true" outlineLevel="0" collapsed="false">
      <c r="A20" s="10" t="s">
        <v>34</v>
      </c>
      <c r="B20" s="10" t="s">
        <v>154</v>
      </c>
      <c r="C20" s="10" t="s">
        <v>176</v>
      </c>
      <c r="D20" s="10" t="s">
        <v>66</v>
      </c>
      <c r="E20" s="10" t="n">
        <v>97</v>
      </c>
      <c r="F20" s="10" t="s">
        <v>188</v>
      </c>
      <c r="G20" s="10" t="s">
        <v>189</v>
      </c>
    </row>
    <row r="21" customFormat="false" ht="37.5" hidden="false" customHeight="true" outlineLevel="0" collapsed="false">
      <c r="A21" s="10" t="s">
        <v>190</v>
      </c>
      <c r="B21" s="10" t="s">
        <v>180</v>
      </c>
      <c r="C21" s="10" t="s">
        <v>191</v>
      </c>
      <c r="D21" s="10" t="s">
        <v>66</v>
      </c>
      <c r="E21" s="10" t="n">
        <v>87</v>
      </c>
      <c r="F21" s="10" t="s">
        <v>192</v>
      </c>
      <c r="G21" s="10" t="s">
        <v>189</v>
      </c>
    </row>
  </sheetData>
  <autoFilter ref="A2:G21"/>
  <mergeCells count="1">
    <mergeCell ref="A1:G1"/>
  </mergeCells>
  <dataValidations count="1">
    <dataValidation allowBlank="true" errorStyle="stop" operator="between" showDropDown="false" showErrorMessage="false" showInputMessage="false" sqref="G5:G26" type="list">
      <formula1>"Open,In progress,Done"</formula1>
      <formula2>0</formula2>
    </dataValidation>
  </dataValidations>
  <printOptions headings="false" gridLines="false" gridLinesSet="true" horizontalCentered="true" verticalCentered="false"/>
  <pageMargins left="0.75" right="0.75" top="1" bottom="1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E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2" topLeftCell="A3" activePane="bottomLeft" state="frozen"/>
      <selection pane="topLeft" activeCell="A1" activeCellId="0" sqref="A1"/>
      <selection pane="bottomLeft" activeCell="A1" activeCellId="0" sqref="A1"/>
    </sheetView>
  </sheetViews>
  <sheetFormatPr defaultColWidth="14.4296875" defaultRowHeight="15" customHeight="true" zeroHeight="false" outlineLevelRow="0" outlineLevelCol="0"/>
  <cols>
    <col collapsed="false" customWidth="true" hidden="false" outlineLevel="0" max="1" min="1" style="0" width="23"/>
    <col collapsed="false" customWidth="true" hidden="false" outlineLevel="0" max="2" min="2" style="0" width="100"/>
    <col collapsed="false" customWidth="true" hidden="false" outlineLevel="0" max="3" min="3" style="0" width="30"/>
    <col collapsed="false" customWidth="true" hidden="false" outlineLevel="0" max="4" min="4" style="0" width="45"/>
    <col collapsed="false" customWidth="true" hidden="false" outlineLevel="0" max="5" min="5" style="0" width="16"/>
  </cols>
  <sheetData>
    <row r="1" customFormat="false" ht="33.75" hidden="false" customHeight="true" outlineLevel="0" collapsed="false">
      <c r="A1" s="1" t="s">
        <v>193</v>
      </c>
      <c r="B1" s="1"/>
      <c r="C1" s="1"/>
      <c r="D1" s="1"/>
      <c r="E1" s="1"/>
    </row>
    <row r="2" customFormat="false" ht="37.5" hidden="false" customHeight="true" outlineLevel="0" collapsed="false">
      <c r="A2" s="3" t="s">
        <v>9</v>
      </c>
      <c r="B2" s="3" t="s">
        <v>194</v>
      </c>
      <c r="C2" s="3" t="s">
        <v>195</v>
      </c>
      <c r="D2" s="3" t="s">
        <v>196</v>
      </c>
      <c r="E2" s="3" t="s">
        <v>18</v>
      </c>
    </row>
    <row r="3" customFormat="false" ht="60" hidden="false" customHeight="true" outlineLevel="0" collapsed="false">
      <c r="A3" s="2" t="s">
        <v>20</v>
      </c>
      <c r="B3" s="5" t="s">
        <v>197</v>
      </c>
      <c r="C3" s="5" t="s">
        <v>198</v>
      </c>
      <c r="D3" s="5" t="s">
        <v>199</v>
      </c>
      <c r="E3" s="5" t="s">
        <v>200</v>
      </c>
    </row>
    <row r="4" customFormat="false" ht="60" hidden="false" customHeight="true" outlineLevel="0" collapsed="false">
      <c r="A4" s="10" t="s">
        <v>26</v>
      </c>
      <c r="B4" s="10" t="s">
        <v>201</v>
      </c>
      <c r="C4" s="10" t="s">
        <v>198</v>
      </c>
      <c r="D4" s="10" t="s">
        <v>202</v>
      </c>
      <c r="E4" s="10" t="s">
        <v>200</v>
      </c>
    </row>
    <row r="5" customFormat="false" ht="91.5" hidden="false" customHeight="true" outlineLevel="0" collapsed="false">
      <c r="A5" s="10" t="s">
        <v>28</v>
      </c>
      <c r="B5" s="10" t="s">
        <v>203</v>
      </c>
      <c r="C5" s="10" t="s">
        <v>198</v>
      </c>
      <c r="D5" s="10" t="s">
        <v>204</v>
      </c>
      <c r="E5" s="10" t="s">
        <v>200</v>
      </c>
    </row>
    <row r="6" customFormat="false" ht="60" hidden="false" customHeight="true" outlineLevel="0" collapsed="false">
      <c r="A6" s="10" t="s">
        <v>30</v>
      </c>
      <c r="B6" s="10" t="s">
        <v>205</v>
      </c>
      <c r="C6" s="10" t="s">
        <v>198</v>
      </c>
      <c r="D6" s="10" t="s">
        <v>206</v>
      </c>
      <c r="E6" s="10" t="s">
        <v>200</v>
      </c>
    </row>
    <row r="7" customFormat="false" ht="43.5" hidden="false" customHeight="true" outlineLevel="0" collapsed="false">
      <c r="A7" s="10" t="s">
        <v>32</v>
      </c>
      <c r="B7" s="10" t="s">
        <v>207</v>
      </c>
      <c r="C7" s="10" t="s">
        <v>198</v>
      </c>
      <c r="D7" s="10" t="s">
        <v>208</v>
      </c>
      <c r="E7" s="10" t="s">
        <v>200</v>
      </c>
    </row>
    <row r="8" customFormat="false" ht="43.5" hidden="false" customHeight="true" outlineLevel="0" collapsed="false">
      <c r="A8" s="10" t="s">
        <v>34</v>
      </c>
      <c r="B8" s="10" t="s">
        <v>209</v>
      </c>
      <c r="C8" s="10" t="s">
        <v>198</v>
      </c>
      <c r="D8" s="10" t="s">
        <v>210</v>
      </c>
      <c r="E8" s="10" t="s">
        <v>200</v>
      </c>
    </row>
  </sheetData>
  <mergeCells count="1">
    <mergeCell ref="A1:E1"/>
  </mergeCells>
  <printOptions headings="false" gridLines="false" gridLinesSet="true" horizontalCentered="true" verticalCentered="false"/>
  <pageMargins left="0.75" right="0.75" top="1" bottom="1" header="0.511811023622047" footer="0.511811023622047"/>
  <pageSetup paperSize="8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LibreOffice/25.2.6.2$Linux_X86_64 LibreOffice_project/520$Build-2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2026-10-13T16:47:13Z</dcterms:created>
  <dc:creator>openpyxl</dc:creator>
  <dc:description/>
  <dc:language>en-US</dc:language>
  <cp:lastModifiedBy/>
  <dcterms:modified xsi:type="dcterms:W3CDTF">2026-10-13T16:47:14Z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